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GE 2024\Actualizacion Pagina DGE\Industria\"/>
    </mc:Choice>
  </mc:AlternateContent>
  <bookViews>
    <workbookView xWindow="0" yWindow="0" windowWidth="20490" windowHeight="7050"/>
  </bookViews>
  <sheets>
    <sheet name="Azúcar" sheetId="1" r:id="rId1"/>
  </sheets>
  <definedNames>
    <definedName name="_xlnm.Print_Area" localSheetId="0">Azúcar!$B$2:$M$76</definedName>
    <definedName name="_xlnm.Print_Titles" localSheetId="0">Azúcar!$2:$4</definedName>
  </definedNames>
  <calcPr calcId="162913"/>
  <extLst>
    <ext uri="GoogleSheetsCustomDataVersion2">
      <go:sheetsCustomData xmlns:go="http://customooxmlschemas.google.com/" r:id="rId5" roundtripDataChecksum="b7NNGGK6JMyf8E+TSlHQixCF+YFcD+bBfHY2IZ9RVEU="/>
    </ext>
  </extLst>
</workbook>
</file>

<file path=xl/calcChain.xml><?xml version="1.0" encoding="utf-8"?>
<calcChain xmlns="http://schemas.openxmlformats.org/spreadsheetml/2006/main">
  <c r="L74" i="1" l="1"/>
  <c r="L73" i="1"/>
  <c r="J74" i="1"/>
  <c r="J73" i="1"/>
  <c r="L57" i="1" l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1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J40" i="1"/>
  <c r="J39" i="1"/>
  <c r="J14" i="1"/>
  <c r="J13" i="1"/>
  <c r="L58" i="1"/>
  <c r="L59" i="1"/>
  <c r="H21" i="1"/>
  <c r="J21" i="1" s="1"/>
  <c r="H19" i="1"/>
  <c r="J19" i="1" s="1"/>
  <c r="H18" i="1"/>
  <c r="J18" i="1" s="1"/>
  <c r="H17" i="1"/>
  <c r="J17" i="1" s="1"/>
  <c r="H16" i="1"/>
  <c r="J16" i="1" s="1"/>
  <c r="H15" i="1"/>
  <c r="J15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J59" i="1"/>
  <c r="L60" i="1"/>
  <c r="J60" i="1"/>
  <c r="L61" i="1"/>
  <c r="J61" i="1"/>
  <c r="L62" i="1"/>
  <c r="J62" i="1"/>
  <c r="L63" i="1"/>
  <c r="J63" i="1"/>
  <c r="L64" i="1"/>
  <c r="J64" i="1"/>
  <c r="L65" i="1"/>
  <c r="J65" i="1"/>
  <c r="L66" i="1"/>
  <c r="J66" i="1"/>
  <c r="K67" i="1"/>
  <c r="L67" i="1" s="1"/>
  <c r="H67" i="1"/>
  <c r="J67" i="1" s="1"/>
  <c r="K68" i="1"/>
  <c r="L68" i="1" s="1"/>
  <c r="H68" i="1"/>
  <c r="J68" i="1" s="1"/>
  <c r="K69" i="1"/>
  <c r="L69" i="1" s="1"/>
  <c r="H69" i="1"/>
  <c r="J69" i="1" s="1"/>
  <c r="K70" i="1"/>
  <c r="L70" i="1" s="1"/>
  <c r="H70" i="1"/>
  <c r="J70" i="1" s="1"/>
  <c r="H71" i="1"/>
  <c r="J71" i="1" s="1"/>
  <c r="L72" i="1"/>
  <c r="J72" i="1"/>
  <c r="K71" i="1" l="1"/>
  <c r="L71" i="1" s="1"/>
</calcChain>
</file>

<file path=xl/sharedStrings.xml><?xml version="1.0" encoding="utf-8"?>
<sst xmlns="http://schemas.openxmlformats.org/spreadsheetml/2006/main" count="244" uniqueCount="22">
  <si>
    <t>Año</t>
  </si>
  <si>
    <t xml:space="preserve">Provincia </t>
  </si>
  <si>
    <t>Ingenio</t>
  </si>
  <si>
    <t>Producción Az. Blanco (tn)</t>
  </si>
  <si>
    <t>Producción Az. Crudo (tn)</t>
  </si>
  <si>
    <t>Azúcar Total Producido (tn)</t>
  </si>
  <si>
    <t>Total Caña Molida (tn)</t>
  </si>
  <si>
    <t>Rendimiento %</t>
  </si>
  <si>
    <t>Total producción azúcar (TMCV)</t>
  </si>
  <si>
    <t>Salta</t>
  </si>
  <si>
    <t>Tabacal</t>
  </si>
  <si>
    <t>San Isidro</t>
  </si>
  <si>
    <t xml:space="preserve">Tabacal </t>
  </si>
  <si>
    <t>s/d</t>
  </si>
  <si>
    <t>(*) Dato Provisorio</t>
  </si>
  <si>
    <t>2024*</t>
  </si>
  <si>
    <t>Oran</t>
  </si>
  <si>
    <t>Departamento</t>
  </si>
  <si>
    <r>
      <rPr>
        <b/>
        <sz val="9"/>
        <color theme="1"/>
        <rFont val="Arial"/>
        <family val="2"/>
      </rPr>
      <t xml:space="preserve">Fuente: </t>
    </r>
    <r>
      <rPr>
        <sz val="9"/>
        <color theme="1"/>
        <rFont val="Arial"/>
        <family val="2"/>
      </rPr>
      <t>Centro Azucarero Argentino</t>
    </r>
  </si>
  <si>
    <t>Alcohol Producido (m3)</t>
  </si>
  <si>
    <t>Güemes</t>
  </si>
  <si>
    <t>Producción Anual de Azúcar por tipo y Alcohol según Ingenio Azucarero. Provincia de Salta. Año 1990 - 2024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</si>
</sst>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_ ;_ * \-#,##0_ ;_ * &quot;-&quot;??_ ;_ @_ "/>
    <numFmt numFmtId="165" formatCode="0.000%"/>
  </numFmts>
  <fonts count="7" x14ac:knownFonts="1">
    <font>
      <sz val="11"/>
      <color theme="1"/>
      <name val="Calibri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left" vertical="center" wrapText="1"/>
    </xf>
    <xf numFmtId="10" fontId="4" fillId="0" borderId="0" xfId="0" applyNumberFormat="1" applyFont="1" applyAlignment="1">
      <alignment horizontal="right"/>
    </xf>
    <xf numFmtId="165" fontId="4" fillId="0" borderId="0" xfId="0" applyNumberFormat="1" applyFont="1"/>
    <xf numFmtId="3" fontId="2" fillId="0" borderId="0" xfId="0" applyNumberFormat="1" applyFont="1" applyAlignment="1"/>
    <xf numFmtId="3" fontId="2" fillId="0" borderId="0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/>
    </xf>
    <xf numFmtId="10" fontId="2" fillId="0" borderId="2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/>
    <xf numFmtId="10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10" fontId="4" fillId="0" borderId="0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2"/>
  <sheetViews>
    <sheetView showGridLines="0" tabSelected="1" zoomScaleNormal="100" workbookViewId="0">
      <selection activeCell="F10" sqref="F10"/>
    </sheetView>
  </sheetViews>
  <sheetFormatPr baseColWidth="10" defaultColWidth="14.42578125" defaultRowHeight="15" customHeight="1" x14ac:dyDescent="0.2"/>
  <cols>
    <col min="1" max="1" width="2.42578125" style="1" customWidth="1"/>
    <col min="2" max="2" width="6" style="1" customWidth="1"/>
    <col min="3" max="4" width="9.5703125" style="1" customWidth="1"/>
    <col min="5" max="5" width="13.85546875" style="1" customWidth="1"/>
    <col min="6" max="10" width="12.7109375" style="1" customWidth="1"/>
    <col min="11" max="11" width="13.5703125" style="1" customWidth="1"/>
    <col min="12" max="12" width="14.5703125" style="1" bestFit="1" customWidth="1"/>
    <col min="13" max="13" width="12.140625" style="1" customWidth="1"/>
    <col min="14" max="16384" width="14.42578125" style="1"/>
  </cols>
  <sheetData>
    <row r="1" spans="1:13" ht="3.95" customHeight="1" x14ac:dyDescent="0.2"/>
    <row r="2" spans="1:13" ht="12.75" x14ac:dyDescent="0.2">
      <c r="A2" s="2"/>
      <c r="B2" s="3" t="s">
        <v>21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3.9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54.75" customHeight="1" x14ac:dyDescent="0.2">
      <c r="A4" s="5"/>
      <c r="B4" s="21" t="s">
        <v>0</v>
      </c>
      <c r="C4" s="21" t="s">
        <v>1</v>
      </c>
      <c r="D4" s="22" t="s">
        <v>2</v>
      </c>
      <c r="E4" s="22" t="s">
        <v>17</v>
      </c>
      <c r="F4" s="22" t="s">
        <v>3</v>
      </c>
      <c r="G4" s="22" t="s">
        <v>4</v>
      </c>
      <c r="H4" s="22" t="s">
        <v>5</v>
      </c>
      <c r="I4" s="22" t="s">
        <v>6</v>
      </c>
      <c r="J4" s="22" t="s">
        <v>7</v>
      </c>
      <c r="K4" s="22" t="s">
        <v>8</v>
      </c>
      <c r="L4" s="21" t="s">
        <v>7</v>
      </c>
      <c r="M4" s="22" t="s">
        <v>19</v>
      </c>
    </row>
    <row r="5" spans="1:13" ht="15" customHeight="1" x14ac:dyDescent="0.2">
      <c r="A5" s="5"/>
      <c r="B5" s="25">
        <v>1990</v>
      </c>
      <c r="C5" s="27" t="s">
        <v>9</v>
      </c>
      <c r="D5" s="27" t="s">
        <v>11</v>
      </c>
      <c r="E5" s="7" t="s">
        <v>20</v>
      </c>
      <c r="F5" s="17">
        <v>88446</v>
      </c>
      <c r="G5" s="17">
        <v>29564</v>
      </c>
      <c r="H5" s="17">
        <f>SUM(F5:G5)</f>
        <v>118010</v>
      </c>
      <c r="I5" s="17">
        <v>1085506</v>
      </c>
      <c r="J5" s="28">
        <f>+H5/I5</f>
        <v>0.10871427702840887</v>
      </c>
      <c r="K5" s="29">
        <v>125700</v>
      </c>
      <c r="L5" s="30">
        <f>+K5/I5</f>
        <v>0.11579853082341322</v>
      </c>
      <c r="M5" s="17">
        <v>0</v>
      </c>
    </row>
    <row r="6" spans="1:13" ht="15" customHeight="1" x14ac:dyDescent="0.2">
      <c r="A6" s="5"/>
      <c r="B6" s="10">
        <v>1990</v>
      </c>
      <c r="C6" s="4" t="s">
        <v>9</v>
      </c>
      <c r="D6" s="4" t="s">
        <v>10</v>
      </c>
      <c r="E6" s="7" t="s">
        <v>16</v>
      </c>
      <c r="F6" s="8">
        <v>21970</v>
      </c>
      <c r="G6" s="8">
        <v>6472</v>
      </c>
      <c r="H6" s="8">
        <f>SUM(F6:G6)</f>
        <v>28442</v>
      </c>
      <c r="I6" s="17">
        <v>301615</v>
      </c>
      <c r="J6" s="9">
        <f>+H6/I6</f>
        <v>9.4299023589675582E-2</v>
      </c>
      <c r="K6" s="16">
        <v>30352</v>
      </c>
      <c r="L6" s="14">
        <f>+K6/I6</f>
        <v>0.10063159988727351</v>
      </c>
      <c r="M6" s="8">
        <v>0</v>
      </c>
    </row>
    <row r="7" spans="1:13" ht="15" customHeight="1" x14ac:dyDescent="0.2">
      <c r="B7" s="10">
        <v>1991</v>
      </c>
      <c r="C7" s="4" t="s">
        <v>9</v>
      </c>
      <c r="D7" s="4" t="s">
        <v>11</v>
      </c>
      <c r="E7" s="7" t="s">
        <v>20</v>
      </c>
      <c r="F7" s="8">
        <v>104786</v>
      </c>
      <c r="G7" s="8">
        <v>5229</v>
      </c>
      <c r="H7" s="8">
        <f>+G7+F7</f>
        <v>110015</v>
      </c>
      <c r="I7" s="8">
        <v>1026748</v>
      </c>
      <c r="J7" s="9">
        <f>+H7/I7</f>
        <v>0.10714897910684998</v>
      </c>
      <c r="K7" s="16">
        <v>119126</v>
      </c>
      <c r="L7" s="14">
        <f>+K7/I7</f>
        <v>0.11602262677891752</v>
      </c>
      <c r="M7" s="8">
        <v>0</v>
      </c>
    </row>
    <row r="8" spans="1:13" ht="15" customHeight="1" x14ac:dyDescent="0.2">
      <c r="B8" s="10">
        <v>1991</v>
      </c>
      <c r="C8" s="4" t="s">
        <v>9</v>
      </c>
      <c r="D8" s="4" t="s">
        <v>10</v>
      </c>
      <c r="E8" s="7" t="s">
        <v>16</v>
      </c>
      <c r="F8" s="8">
        <v>25834.696</v>
      </c>
      <c r="G8" s="8">
        <v>1201.6199999999999</v>
      </c>
      <c r="H8" s="8">
        <f>+G8+F8</f>
        <v>27036.315999999999</v>
      </c>
      <c r="I8" s="8">
        <v>262145</v>
      </c>
      <c r="J8" s="9">
        <f>+H8/I8</f>
        <v>0.10313496728909573</v>
      </c>
      <c r="K8" s="16">
        <v>29283</v>
      </c>
      <c r="L8" s="14">
        <f>+K8/I8</f>
        <v>0.11170535390718878</v>
      </c>
      <c r="M8" s="8">
        <v>0</v>
      </c>
    </row>
    <row r="9" spans="1:13" ht="15" customHeight="1" x14ac:dyDescent="0.2">
      <c r="B9" s="10">
        <v>1992</v>
      </c>
      <c r="C9" s="4" t="s">
        <v>9</v>
      </c>
      <c r="D9" s="4" t="s">
        <v>11</v>
      </c>
      <c r="E9" s="7" t="s">
        <v>20</v>
      </c>
      <c r="F9" s="8">
        <v>80507</v>
      </c>
      <c r="G9" s="8">
        <v>14208</v>
      </c>
      <c r="H9" s="8">
        <f>+G9+F9</f>
        <v>94715</v>
      </c>
      <c r="I9" s="8">
        <v>870781</v>
      </c>
      <c r="J9" s="9">
        <f>+H9/I9</f>
        <v>0.10877017298264431</v>
      </c>
      <c r="K9" s="16">
        <v>101715</v>
      </c>
      <c r="L9" s="14">
        <f>+K9/I9</f>
        <v>0.11680893358950184</v>
      </c>
      <c r="M9" s="8">
        <v>0</v>
      </c>
    </row>
    <row r="10" spans="1:13" ht="15" customHeight="1" x14ac:dyDescent="0.2">
      <c r="B10" s="10">
        <v>1992</v>
      </c>
      <c r="C10" s="4" t="s">
        <v>9</v>
      </c>
      <c r="D10" s="4" t="s">
        <v>10</v>
      </c>
      <c r="E10" s="7" t="s">
        <v>16</v>
      </c>
      <c r="F10" s="8">
        <v>20553</v>
      </c>
      <c r="G10" s="8">
        <v>666</v>
      </c>
      <c r="H10" s="8">
        <f>+G10+F10</f>
        <v>21219</v>
      </c>
      <c r="I10" s="8">
        <v>226039</v>
      </c>
      <c r="J10" s="9">
        <f>+H10/I10</f>
        <v>9.3873181176699599E-2</v>
      </c>
      <c r="K10" s="16">
        <v>23006</v>
      </c>
      <c r="L10" s="14">
        <f>+K10/I10</f>
        <v>0.1017788965620977</v>
      </c>
      <c r="M10" s="8">
        <v>0</v>
      </c>
    </row>
    <row r="11" spans="1:13" ht="15" customHeight="1" x14ac:dyDescent="0.2">
      <c r="B11" s="10">
        <v>1993</v>
      </c>
      <c r="C11" s="4" t="s">
        <v>9</v>
      </c>
      <c r="D11" s="4" t="s">
        <v>11</v>
      </c>
      <c r="E11" s="7" t="s">
        <v>20</v>
      </c>
      <c r="F11" s="8">
        <v>85612</v>
      </c>
      <c r="G11" s="8">
        <v>2892</v>
      </c>
      <c r="H11" s="8">
        <f>+G11+F11</f>
        <v>88504</v>
      </c>
      <c r="I11" s="8">
        <v>801945</v>
      </c>
      <c r="J11" s="9">
        <f>+H11/I11</f>
        <v>0.11036168315782255</v>
      </c>
      <c r="K11" s="16">
        <v>95948</v>
      </c>
      <c r="L11" s="14">
        <f>+K11/I11</f>
        <v>0.11964411524481106</v>
      </c>
      <c r="M11" s="8">
        <v>0</v>
      </c>
    </row>
    <row r="12" spans="1:13" ht="15" customHeight="1" x14ac:dyDescent="0.2">
      <c r="B12" s="10">
        <v>1993</v>
      </c>
      <c r="C12" s="4" t="s">
        <v>9</v>
      </c>
      <c r="D12" s="4" t="s">
        <v>10</v>
      </c>
      <c r="E12" s="7" t="s">
        <v>16</v>
      </c>
      <c r="F12" s="8">
        <v>16582</v>
      </c>
      <c r="G12" s="8">
        <v>0</v>
      </c>
      <c r="H12" s="8">
        <f>+G12+F12</f>
        <v>16582</v>
      </c>
      <c r="I12" s="8">
        <v>170772</v>
      </c>
      <c r="J12" s="9">
        <f>+H12/I12</f>
        <v>9.7100227203522821E-2</v>
      </c>
      <c r="K12" s="16">
        <v>18024</v>
      </c>
      <c r="L12" s="14">
        <f>+K12/I12</f>
        <v>0.10554423441782025</v>
      </c>
      <c r="M12" s="8">
        <v>0</v>
      </c>
    </row>
    <row r="13" spans="1:13" ht="15" customHeight="1" x14ac:dyDescent="0.2">
      <c r="B13" s="10">
        <v>1994</v>
      </c>
      <c r="C13" s="4" t="s">
        <v>9</v>
      </c>
      <c r="D13" s="4" t="s">
        <v>11</v>
      </c>
      <c r="E13" s="7" t="s">
        <v>20</v>
      </c>
      <c r="F13" s="8">
        <v>94932</v>
      </c>
      <c r="G13" s="8">
        <v>2274</v>
      </c>
      <c r="H13" s="8">
        <v>97206</v>
      </c>
      <c r="I13" s="8">
        <v>851715</v>
      </c>
      <c r="J13" s="9">
        <f>+H13/I13</f>
        <v>0.11412972649301703</v>
      </c>
      <c r="K13" s="16">
        <v>105460</v>
      </c>
      <c r="L13" s="14">
        <f>+K13/I13</f>
        <v>0.12382076163975038</v>
      </c>
      <c r="M13" s="8">
        <v>0</v>
      </c>
    </row>
    <row r="14" spans="1:13" ht="15" customHeight="1" x14ac:dyDescent="0.2">
      <c r="B14" s="10">
        <v>1994</v>
      </c>
      <c r="C14" s="4" t="s">
        <v>9</v>
      </c>
      <c r="D14" s="4" t="s">
        <v>10</v>
      </c>
      <c r="E14" s="7" t="s">
        <v>16</v>
      </c>
      <c r="F14" s="8">
        <v>11704</v>
      </c>
      <c r="G14" s="8">
        <v>0</v>
      </c>
      <c r="H14" s="8">
        <v>11704</v>
      </c>
      <c r="I14" s="8">
        <v>125985</v>
      </c>
      <c r="J14" s="9">
        <f>+H14/I14</f>
        <v>9.289994840655634E-2</v>
      </c>
      <c r="K14" s="16">
        <v>12722</v>
      </c>
      <c r="L14" s="14">
        <f>+K14/I14</f>
        <v>0.10098027542961463</v>
      </c>
      <c r="M14" s="8">
        <v>0</v>
      </c>
    </row>
    <row r="15" spans="1:13" ht="15" customHeight="1" x14ac:dyDescent="0.2">
      <c r="B15" s="10">
        <v>1995</v>
      </c>
      <c r="C15" s="4" t="s">
        <v>9</v>
      </c>
      <c r="D15" s="4" t="s">
        <v>11</v>
      </c>
      <c r="E15" s="7" t="s">
        <v>20</v>
      </c>
      <c r="F15" s="8">
        <v>91144</v>
      </c>
      <c r="G15" s="8">
        <v>10502</v>
      </c>
      <c r="H15" s="8">
        <f>+G15++F15</f>
        <v>101646</v>
      </c>
      <c r="I15" s="8">
        <v>839980</v>
      </c>
      <c r="J15" s="9">
        <f>+H15/I15</f>
        <v>0.12101002404819163</v>
      </c>
      <c r="K15" s="16">
        <v>109571</v>
      </c>
      <c r="L15" s="14">
        <f>+K15/I15</f>
        <v>0.13044477249458319</v>
      </c>
      <c r="M15" s="8">
        <v>0</v>
      </c>
    </row>
    <row r="16" spans="1:13" ht="15" customHeight="1" x14ac:dyDescent="0.2">
      <c r="B16" s="10">
        <v>1995</v>
      </c>
      <c r="C16" s="4" t="s">
        <v>9</v>
      </c>
      <c r="D16" s="4" t="s">
        <v>10</v>
      </c>
      <c r="E16" s="7" t="s">
        <v>16</v>
      </c>
      <c r="F16" s="8">
        <v>5627</v>
      </c>
      <c r="G16" s="8">
        <v>0</v>
      </c>
      <c r="H16" s="8">
        <f>+G16++F16</f>
        <v>5627</v>
      </c>
      <c r="I16" s="8">
        <v>56967</v>
      </c>
      <c r="J16" s="9">
        <f>+H16/I16</f>
        <v>9.8776484631453304E-2</v>
      </c>
      <c r="K16" s="16">
        <v>6116</v>
      </c>
      <c r="L16" s="14">
        <f>+K16/I16</f>
        <v>0.1073604016360349</v>
      </c>
      <c r="M16" s="8">
        <v>0</v>
      </c>
    </row>
    <row r="17" spans="2:13" ht="15" customHeight="1" x14ac:dyDescent="0.2">
      <c r="B17" s="10">
        <v>1996</v>
      </c>
      <c r="C17" s="4" t="s">
        <v>9</v>
      </c>
      <c r="D17" s="4" t="s">
        <v>11</v>
      </c>
      <c r="E17" s="7" t="s">
        <v>20</v>
      </c>
      <c r="F17" s="8">
        <v>83056</v>
      </c>
      <c r="G17" s="8">
        <v>11124</v>
      </c>
      <c r="H17" s="8">
        <f>+G17+F17</f>
        <v>94180</v>
      </c>
      <c r="I17" s="8">
        <v>833780</v>
      </c>
      <c r="J17" s="9">
        <f>+H17/I17</f>
        <v>0.11295545587565065</v>
      </c>
      <c r="K17" s="16">
        <v>101402</v>
      </c>
      <c r="L17" s="14">
        <f>+K17/I17</f>
        <v>0.12161721317373887</v>
      </c>
      <c r="M17" s="8">
        <v>0</v>
      </c>
    </row>
    <row r="18" spans="2:13" ht="15" customHeight="1" x14ac:dyDescent="0.2">
      <c r="B18" s="10">
        <v>1996</v>
      </c>
      <c r="C18" s="4" t="s">
        <v>9</v>
      </c>
      <c r="D18" s="4" t="s">
        <v>10</v>
      </c>
      <c r="E18" s="7" t="s">
        <v>16</v>
      </c>
      <c r="F18" s="8">
        <v>5627</v>
      </c>
      <c r="G18" s="8">
        <v>0</v>
      </c>
      <c r="H18" s="8">
        <f>+G18+F18</f>
        <v>5627</v>
      </c>
      <c r="I18" s="8">
        <v>56967</v>
      </c>
      <c r="J18" s="9">
        <f>+H18/I18</f>
        <v>9.8776484631453304E-2</v>
      </c>
      <c r="K18" s="16">
        <v>6116</v>
      </c>
      <c r="L18" s="14">
        <f>+K18/I18</f>
        <v>0.1073604016360349</v>
      </c>
      <c r="M18" s="8">
        <v>0</v>
      </c>
    </row>
    <row r="19" spans="2:13" ht="15" customHeight="1" x14ac:dyDescent="0.2">
      <c r="B19" s="10">
        <v>1997</v>
      </c>
      <c r="C19" s="4" t="s">
        <v>9</v>
      </c>
      <c r="D19" s="4" t="s">
        <v>11</v>
      </c>
      <c r="E19" s="7" t="s">
        <v>20</v>
      </c>
      <c r="F19" s="8">
        <v>108063</v>
      </c>
      <c r="G19" s="8">
        <v>2337</v>
      </c>
      <c r="H19" s="8">
        <f>+G19+F19</f>
        <v>110400</v>
      </c>
      <c r="I19" s="8">
        <v>903215</v>
      </c>
      <c r="J19" s="9">
        <f>+H19/I19</f>
        <v>0.12223003382361897</v>
      </c>
      <c r="K19" s="16">
        <v>119796</v>
      </c>
      <c r="L19" s="14">
        <f>+K19/I19</f>
        <v>0.13263287257186826</v>
      </c>
      <c r="M19" s="8">
        <v>0</v>
      </c>
    </row>
    <row r="20" spans="2:13" ht="15" customHeight="1" x14ac:dyDescent="0.2">
      <c r="B20" s="10">
        <v>1997</v>
      </c>
      <c r="C20" s="4" t="s">
        <v>9</v>
      </c>
      <c r="D20" s="4" t="s">
        <v>10</v>
      </c>
      <c r="E20" s="7" t="s">
        <v>16</v>
      </c>
      <c r="F20" s="8" t="s">
        <v>13</v>
      </c>
      <c r="G20" s="8" t="s">
        <v>13</v>
      </c>
      <c r="H20" s="8" t="s">
        <v>13</v>
      </c>
      <c r="I20" s="8" t="s">
        <v>13</v>
      </c>
      <c r="J20" s="8" t="s">
        <v>13</v>
      </c>
      <c r="K20" s="8" t="s">
        <v>13</v>
      </c>
      <c r="L20" s="8" t="s">
        <v>13</v>
      </c>
      <c r="M20" s="8">
        <v>0</v>
      </c>
    </row>
    <row r="21" spans="2:13" ht="15" customHeight="1" x14ac:dyDescent="0.2">
      <c r="B21" s="10">
        <v>1998</v>
      </c>
      <c r="C21" s="4" t="s">
        <v>9</v>
      </c>
      <c r="D21" s="4" t="s">
        <v>11</v>
      </c>
      <c r="E21" s="7" t="s">
        <v>20</v>
      </c>
      <c r="F21" s="8">
        <v>117258</v>
      </c>
      <c r="G21" s="8">
        <v>3208</v>
      </c>
      <c r="H21" s="8">
        <f>+G21+F21</f>
        <v>120466</v>
      </c>
      <c r="I21" s="8">
        <v>1063582</v>
      </c>
      <c r="J21" s="9">
        <f>+H21/I21</f>
        <v>0.11326442154906721</v>
      </c>
      <c r="K21" s="16">
        <v>130662</v>
      </c>
      <c r="L21" s="14">
        <f>+K21/I21</f>
        <v>0.12285089443033072</v>
      </c>
      <c r="M21" s="8">
        <v>0</v>
      </c>
    </row>
    <row r="22" spans="2:13" ht="15" customHeight="1" x14ac:dyDescent="0.2">
      <c r="B22" s="10">
        <v>1998</v>
      </c>
      <c r="C22" s="4" t="s">
        <v>9</v>
      </c>
      <c r="D22" s="4" t="s">
        <v>10</v>
      </c>
      <c r="E22" s="7" t="s">
        <v>16</v>
      </c>
      <c r="F22" s="8" t="s">
        <v>13</v>
      </c>
      <c r="G22" s="8" t="s">
        <v>13</v>
      </c>
      <c r="H22" s="8" t="s">
        <v>13</v>
      </c>
      <c r="I22" s="8" t="s">
        <v>13</v>
      </c>
      <c r="J22" s="8" t="s">
        <v>13</v>
      </c>
      <c r="K22" s="8" t="s">
        <v>13</v>
      </c>
      <c r="L22" s="8" t="s">
        <v>13</v>
      </c>
      <c r="M22" s="8">
        <v>0</v>
      </c>
    </row>
    <row r="23" spans="2:13" ht="15" customHeight="1" x14ac:dyDescent="0.2">
      <c r="B23" s="10">
        <v>1999</v>
      </c>
      <c r="C23" s="4" t="s">
        <v>9</v>
      </c>
      <c r="D23" s="4" t="s">
        <v>11</v>
      </c>
      <c r="E23" s="7" t="s">
        <v>20</v>
      </c>
      <c r="F23" s="8">
        <v>126855</v>
      </c>
      <c r="G23" s="8">
        <v>6345</v>
      </c>
      <c r="H23" s="8">
        <f>+G23+F23</f>
        <v>133200</v>
      </c>
      <c r="I23" s="8">
        <v>1283035</v>
      </c>
      <c r="J23" s="9">
        <f>+H23/I23</f>
        <v>0.10381634172099748</v>
      </c>
      <c r="K23" s="16">
        <v>144230</v>
      </c>
      <c r="L23" s="14">
        <f>+K23/I23</f>
        <v>0.11241314539353954</v>
      </c>
      <c r="M23" s="8">
        <v>0</v>
      </c>
    </row>
    <row r="24" spans="2:13" ht="15" customHeight="1" x14ac:dyDescent="0.2">
      <c r="B24" s="10">
        <v>1999</v>
      </c>
      <c r="C24" s="4" t="s">
        <v>9</v>
      </c>
      <c r="D24" s="4" t="s">
        <v>10</v>
      </c>
      <c r="E24" s="7" t="s">
        <v>16</v>
      </c>
      <c r="F24" s="8">
        <v>18234.82</v>
      </c>
      <c r="G24" s="8">
        <v>1223.28</v>
      </c>
      <c r="H24" s="8">
        <f>+G24+F24</f>
        <v>19458.099999999999</v>
      </c>
      <c r="I24" s="8">
        <v>217519</v>
      </c>
      <c r="J24" s="9">
        <f>+H24/I24</f>
        <v>8.9454714300819693E-2</v>
      </c>
      <c r="K24" s="16">
        <v>21044</v>
      </c>
      <c r="L24" s="14">
        <f>+K24/I24</f>
        <v>9.6745571651212073E-2</v>
      </c>
      <c r="M24" s="8">
        <v>0</v>
      </c>
    </row>
    <row r="25" spans="2:13" ht="15" customHeight="1" x14ac:dyDescent="0.2">
      <c r="B25" s="10">
        <v>2000</v>
      </c>
      <c r="C25" s="4" t="s">
        <v>9</v>
      </c>
      <c r="D25" s="4" t="s">
        <v>11</v>
      </c>
      <c r="E25" s="7" t="s">
        <v>20</v>
      </c>
      <c r="F25" s="8">
        <v>136704</v>
      </c>
      <c r="G25" s="8">
        <v>2703</v>
      </c>
      <c r="H25" s="8">
        <f>+G25+F25</f>
        <v>139407</v>
      </c>
      <c r="I25" s="8">
        <v>1279248</v>
      </c>
      <c r="J25" s="9">
        <f>+H25/I25</f>
        <v>0.10897574199842408</v>
      </c>
      <c r="K25" s="16">
        <v>151293</v>
      </c>
      <c r="L25" s="14">
        <f>+K25/I25</f>
        <v>0.11826713819368879</v>
      </c>
      <c r="M25" s="8">
        <v>0</v>
      </c>
    </row>
    <row r="26" spans="2:13" ht="15" customHeight="1" x14ac:dyDescent="0.2">
      <c r="B26" s="10">
        <v>2000</v>
      </c>
      <c r="C26" s="4" t="s">
        <v>9</v>
      </c>
      <c r="D26" s="4" t="s">
        <v>10</v>
      </c>
      <c r="E26" s="7" t="s">
        <v>16</v>
      </c>
      <c r="F26" s="8">
        <v>11436.3</v>
      </c>
      <c r="G26" s="8">
        <v>0</v>
      </c>
      <c r="H26" s="8">
        <f>+G26+F26</f>
        <v>11436.3</v>
      </c>
      <c r="I26" s="8">
        <v>134619</v>
      </c>
      <c r="J26" s="9">
        <f>+H26/I26</f>
        <v>8.4953089831301662E-2</v>
      </c>
      <c r="K26" s="16">
        <v>12431</v>
      </c>
      <c r="L26" s="14">
        <f>+K26/I26</f>
        <v>9.2342091383831412E-2</v>
      </c>
      <c r="M26" s="8">
        <v>0</v>
      </c>
    </row>
    <row r="27" spans="2:13" ht="15" customHeight="1" x14ac:dyDescent="0.2">
      <c r="B27" s="10">
        <v>2001</v>
      </c>
      <c r="C27" s="4" t="s">
        <v>9</v>
      </c>
      <c r="D27" s="4" t="s">
        <v>11</v>
      </c>
      <c r="E27" s="7" t="s">
        <v>20</v>
      </c>
      <c r="F27" s="8">
        <v>164708.59700000001</v>
      </c>
      <c r="G27" s="8">
        <v>619.67999999999995</v>
      </c>
      <c r="H27" s="8">
        <f>+G27+F27</f>
        <v>165328.277</v>
      </c>
      <c r="I27" s="8">
        <v>1665649</v>
      </c>
      <c r="J27" s="9">
        <f>+H27/I27</f>
        <v>9.9257572873996863E-2</v>
      </c>
      <c r="K27" s="16">
        <v>179650</v>
      </c>
      <c r="L27" s="14">
        <f>+K27/I27</f>
        <v>0.10785585678615363</v>
      </c>
      <c r="M27" s="8">
        <v>0</v>
      </c>
    </row>
    <row r="28" spans="2:13" ht="15" customHeight="1" x14ac:dyDescent="0.2">
      <c r="B28" s="10">
        <v>2001</v>
      </c>
      <c r="C28" s="4" t="s">
        <v>9</v>
      </c>
      <c r="D28" s="4" t="s">
        <v>10</v>
      </c>
      <c r="E28" s="7" t="s">
        <v>16</v>
      </c>
      <c r="F28" s="8">
        <v>19767.084999999999</v>
      </c>
      <c r="G28" s="8">
        <v>73.62</v>
      </c>
      <c r="H28" s="8">
        <f>+G28+F28</f>
        <v>19840.704999999998</v>
      </c>
      <c r="I28" s="8">
        <v>206340</v>
      </c>
      <c r="J28" s="9">
        <f>+H28/I28</f>
        <v>9.6155398856256652E-2</v>
      </c>
      <c r="K28" s="16">
        <v>21559</v>
      </c>
      <c r="L28" s="14">
        <f>+K28/I28</f>
        <v>0.10448289231365707</v>
      </c>
      <c r="M28" s="8">
        <v>0</v>
      </c>
    </row>
    <row r="29" spans="2:13" ht="15" customHeight="1" x14ac:dyDescent="0.2">
      <c r="B29" s="10">
        <v>2002</v>
      </c>
      <c r="C29" s="4" t="s">
        <v>9</v>
      </c>
      <c r="D29" s="4" t="s">
        <v>11</v>
      </c>
      <c r="E29" s="7" t="s">
        <v>20</v>
      </c>
      <c r="F29" s="8">
        <v>161850</v>
      </c>
      <c r="G29" s="8">
        <v>361</v>
      </c>
      <c r="H29" s="8">
        <f>+G29+F29</f>
        <v>162211</v>
      </c>
      <c r="I29" s="8">
        <v>1570336</v>
      </c>
      <c r="J29" s="9">
        <f>+H29/I29</f>
        <v>0.10329700140606851</v>
      </c>
      <c r="K29" s="16">
        <v>176284</v>
      </c>
      <c r="L29" s="14">
        <f>+K29/I29</f>
        <v>0.11225877773928637</v>
      </c>
      <c r="M29" s="8">
        <v>0</v>
      </c>
    </row>
    <row r="30" spans="2:13" ht="15" customHeight="1" x14ac:dyDescent="0.2">
      <c r="B30" s="10">
        <v>2002</v>
      </c>
      <c r="C30" s="4" t="s">
        <v>9</v>
      </c>
      <c r="D30" s="4" t="s">
        <v>10</v>
      </c>
      <c r="E30" s="7" t="s">
        <v>16</v>
      </c>
      <c r="F30" s="8">
        <v>20672.185000000001</v>
      </c>
      <c r="G30" s="8">
        <v>0</v>
      </c>
      <c r="H30" s="8">
        <f>+G30+F30</f>
        <v>20672.185000000001</v>
      </c>
      <c r="I30" s="8">
        <v>185014</v>
      </c>
      <c r="J30" s="9">
        <f>+H30/I30</f>
        <v>0.11173308506383302</v>
      </c>
      <c r="K30" s="16">
        <v>22470</v>
      </c>
      <c r="L30" s="14">
        <f>+K30/I30</f>
        <v>0.12145026862832002</v>
      </c>
      <c r="M30" s="8">
        <v>0</v>
      </c>
    </row>
    <row r="31" spans="2:13" ht="15" customHeight="1" x14ac:dyDescent="0.2">
      <c r="B31" s="10">
        <v>2003</v>
      </c>
      <c r="C31" s="4" t="s">
        <v>9</v>
      </c>
      <c r="D31" s="4" t="s">
        <v>11</v>
      </c>
      <c r="E31" s="7" t="s">
        <v>20</v>
      </c>
      <c r="F31" s="8">
        <v>23052</v>
      </c>
      <c r="G31" s="8">
        <v>0</v>
      </c>
      <c r="H31" s="8">
        <f>+G31+F31</f>
        <v>23052</v>
      </c>
      <c r="I31" s="8">
        <v>214494</v>
      </c>
      <c r="J31" s="9">
        <f>+H31/I31</f>
        <v>0.10747153766538924</v>
      </c>
      <c r="K31" s="16">
        <v>25056</v>
      </c>
      <c r="L31" s="14">
        <f>+K31/I31</f>
        <v>0.11681445634842932</v>
      </c>
      <c r="M31" s="8">
        <v>0</v>
      </c>
    </row>
    <row r="32" spans="2:13" ht="15" customHeight="1" x14ac:dyDescent="0.2">
      <c r="B32" s="10">
        <v>2003</v>
      </c>
      <c r="C32" s="4" t="s">
        <v>9</v>
      </c>
      <c r="D32" s="4" t="s">
        <v>10</v>
      </c>
      <c r="E32" s="7" t="s">
        <v>16</v>
      </c>
      <c r="F32" s="8">
        <v>185037</v>
      </c>
      <c r="G32" s="8">
        <v>265</v>
      </c>
      <c r="H32" s="8">
        <f>+G32+F32</f>
        <v>185302</v>
      </c>
      <c r="I32" s="8">
        <v>1719720</v>
      </c>
      <c r="J32" s="9">
        <f>+H32/I32</f>
        <v>0.1077512618333217</v>
      </c>
      <c r="K32" s="16">
        <v>201391</v>
      </c>
      <c r="L32" s="14">
        <f>+K32/I32</f>
        <v>0.11710685460423791</v>
      </c>
      <c r="M32" s="8">
        <v>0</v>
      </c>
    </row>
    <row r="33" spans="2:13" ht="15" customHeight="1" x14ac:dyDescent="0.2">
      <c r="B33" s="10">
        <v>2004</v>
      </c>
      <c r="C33" s="4" t="s">
        <v>9</v>
      </c>
      <c r="D33" s="4" t="s">
        <v>11</v>
      </c>
      <c r="E33" s="7" t="s">
        <v>20</v>
      </c>
      <c r="F33" s="8">
        <v>21351</v>
      </c>
      <c r="G33" s="8">
        <v>0</v>
      </c>
      <c r="H33" s="8">
        <f>+G33+F33</f>
        <v>21351</v>
      </c>
      <c r="I33" s="8">
        <v>239418</v>
      </c>
      <c r="J33" s="9">
        <f>+H33/I33</f>
        <v>8.9178758489336638E-2</v>
      </c>
      <c r="K33" s="16">
        <v>23207</v>
      </c>
      <c r="L33" s="14">
        <f>+K33/I33</f>
        <v>9.6930890743386039E-2</v>
      </c>
      <c r="M33" s="8">
        <v>0</v>
      </c>
    </row>
    <row r="34" spans="2:13" ht="15" customHeight="1" x14ac:dyDescent="0.2">
      <c r="B34" s="10">
        <v>2004</v>
      </c>
      <c r="C34" s="4" t="s">
        <v>9</v>
      </c>
      <c r="D34" s="4" t="s">
        <v>10</v>
      </c>
      <c r="E34" s="7" t="s">
        <v>16</v>
      </c>
      <c r="F34" s="8">
        <v>180744</v>
      </c>
      <c r="G34" s="8">
        <v>337</v>
      </c>
      <c r="H34" s="8">
        <f>+G34+F34</f>
        <v>181081</v>
      </c>
      <c r="I34" s="8">
        <v>1699605</v>
      </c>
      <c r="J34" s="9">
        <f>+H34/I34</f>
        <v>0.10654299087140835</v>
      </c>
      <c r="K34" s="16">
        <v>196797</v>
      </c>
      <c r="L34" s="14">
        <f>+K34/I34</f>
        <v>0.11578984528758153</v>
      </c>
      <c r="M34" s="8">
        <v>0</v>
      </c>
    </row>
    <row r="35" spans="2:13" ht="15" customHeight="1" x14ac:dyDescent="0.2">
      <c r="B35" s="10">
        <v>2005</v>
      </c>
      <c r="C35" s="4" t="s">
        <v>9</v>
      </c>
      <c r="D35" s="4" t="s">
        <v>11</v>
      </c>
      <c r="E35" s="7" t="s">
        <v>20</v>
      </c>
      <c r="F35" s="8">
        <v>41370.97</v>
      </c>
      <c r="G35" s="8">
        <v>1229.76</v>
      </c>
      <c r="H35" s="8">
        <f>+G35+F35</f>
        <v>42600.73</v>
      </c>
      <c r="I35" s="8">
        <v>405152.28</v>
      </c>
      <c r="J35" s="9">
        <f>+H35/I35</f>
        <v>0.10514745221228916</v>
      </c>
      <c r="K35" s="16">
        <v>46198</v>
      </c>
      <c r="L35" s="14">
        <f>+K35/I35</f>
        <v>0.11402626192798421</v>
      </c>
      <c r="M35" s="8">
        <v>0</v>
      </c>
    </row>
    <row r="36" spans="2:13" ht="15" customHeight="1" x14ac:dyDescent="0.2">
      <c r="B36" s="10">
        <v>2005</v>
      </c>
      <c r="C36" s="4" t="s">
        <v>9</v>
      </c>
      <c r="D36" s="4" t="s">
        <v>10</v>
      </c>
      <c r="E36" s="7" t="s">
        <v>16</v>
      </c>
      <c r="F36" s="8">
        <v>202333.1</v>
      </c>
      <c r="G36" s="8">
        <v>1101</v>
      </c>
      <c r="H36" s="8">
        <f>+G36+F36</f>
        <v>203434.1</v>
      </c>
      <c r="I36" s="8">
        <v>1819621</v>
      </c>
      <c r="J36" s="9">
        <f>+H36/I36</f>
        <v>0.11180025950458915</v>
      </c>
      <c r="K36" s="16">
        <v>221027</v>
      </c>
      <c r="L36" s="14">
        <f>+K36/I36</f>
        <v>0.12146870144936775</v>
      </c>
      <c r="M36" s="8">
        <v>0</v>
      </c>
    </row>
    <row r="37" spans="2:13" ht="15" customHeight="1" x14ac:dyDescent="0.2">
      <c r="B37" s="10">
        <v>2006</v>
      </c>
      <c r="C37" s="4" t="s">
        <v>9</v>
      </c>
      <c r="D37" s="4" t="s">
        <v>11</v>
      </c>
      <c r="E37" s="7" t="s">
        <v>20</v>
      </c>
      <c r="F37" s="8">
        <v>38843.22</v>
      </c>
      <c r="G37" s="8">
        <v>5543.05</v>
      </c>
      <c r="H37" s="8">
        <f>+G37+F37</f>
        <v>44386.270000000004</v>
      </c>
      <c r="I37" s="8">
        <v>480227</v>
      </c>
      <c r="J37" s="9">
        <f>+H37/I37</f>
        <v>9.2427685240521681E-2</v>
      </c>
      <c r="K37" s="16">
        <v>47764</v>
      </c>
      <c r="L37" s="14">
        <f>+K37/I37</f>
        <v>9.9461296428563994E-2</v>
      </c>
      <c r="M37" s="8">
        <v>0</v>
      </c>
    </row>
    <row r="38" spans="2:13" ht="15" customHeight="1" x14ac:dyDescent="0.2">
      <c r="B38" s="10">
        <v>2006</v>
      </c>
      <c r="C38" s="4" t="s">
        <v>9</v>
      </c>
      <c r="D38" s="4" t="s">
        <v>10</v>
      </c>
      <c r="E38" s="7" t="s">
        <v>16</v>
      </c>
      <c r="F38" s="8">
        <v>208254</v>
      </c>
      <c r="G38" s="8">
        <v>122</v>
      </c>
      <c r="H38" s="8">
        <f>+G38+F38</f>
        <v>208376</v>
      </c>
      <c r="I38" s="8">
        <v>1816286</v>
      </c>
      <c r="J38" s="9">
        <f>+H38/I38</f>
        <v>0.11472642524360151</v>
      </c>
      <c r="K38" s="16">
        <v>226484</v>
      </c>
      <c r="L38" s="14">
        <f>+K38/I38</f>
        <v>0.12469622074937538</v>
      </c>
      <c r="M38" s="8">
        <v>0</v>
      </c>
    </row>
    <row r="39" spans="2:13" ht="15" customHeight="1" x14ac:dyDescent="0.2">
      <c r="B39" s="10">
        <v>2007</v>
      </c>
      <c r="C39" s="4" t="s">
        <v>9</v>
      </c>
      <c r="D39" s="4" t="s">
        <v>11</v>
      </c>
      <c r="E39" s="7" t="s">
        <v>20</v>
      </c>
      <c r="F39" s="8">
        <v>41774.19</v>
      </c>
      <c r="G39" s="8">
        <v>0</v>
      </c>
      <c r="H39" s="8">
        <v>41774.19</v>
      </c>
      <c r="I39" s="8">
        <v>484023.17</v>
      </c>
      <c r="J39" s="9">
        <f>+H39/I39</f>
        <v>8.6306178276548212E-2</v>
      </c>
      <c r="K39" s="16">
        <v>45406</v>
      </c>
      <c r="L39" s="14">
        <f>+K39/I39</f>
        <v>9.3809558744884058E-2</v>
      </c>
      <c r="M39" s="8">
        <v>4916</v>
      </c>
    </row>
    <row r="40" spans="2:13" ht="15" customHeight="1" x14ac:dyDescent="0.2">
      <c r="B40" s="10">
        <v>2007</v>
      </c>
      <c r="C40" s="4" t="s">
        <v>9</v>
      </c>
      <c r="D40" s="4" t="s">
        <v>10</v>
      </c>
      <c r="E40" s="7" t="s">
        <v>16</v>
      </c>
      <c r="F40" s="8">
        <v>209067</v>
      </c>
      <c r="G40" s="8">
        <v>0</v>
      </c>
      <c r="H40" s="8">
        <v>209067</v>
      </c>
      <c r="I40" s="8">
        <v>2043141</v>
      </c>
      <c r="J40" s="9">
        <f>+H40/I40</f>
        <v>0.1023262711677755</v>
      </c>
      <c r="K40" s="16">
        <v>227245</v>
      </c>
      <c r="L40" s="14">
        <f>+K40/I40</f>
        <v>0.11122335658674561</v>
      </c>
      <c r="M40" s="8">
        <v>18148</v>
      </c>
    </row>
    <row r="41" spans="2:13" ht="15" customHeight="1" x14ac:dyDescent="0.2">
      <c r="B41" s="10">
        <v>2008</v>
      </c>
      <c r="C41" s="4" t="s">
        <v>9</v>
      </c>
      <c r="D41" s="4" t="s">
        <v>11</v>
      </c>
      <c r="E41" s="7" t="s">
        <v>20</v>
      </c>
      <c r="F41" s="8">
        <v>54421.205000000002</v>
      </c>
      <c r="G41" s="8">
        <v>0</v>
      </c>
      <c r="H41" s="8">
        <f>+G41+F41</f>
        <v>54421.205000000002</v>
      </c>
      <c r="I41" s="8">
        <v>475640</v>
      </c>
      <c r="J41" s="9">
        <f>+H41/I41</f>
        <v>0.11441679631654193</v>
      </c>
      <c r="K41" s="16">
        <v>59153</v>
      </c>
      <c r="L41" s="14">
        <f>+K41/I41</f>
        <v>0.12436506601631486</v>
      </c>
      <c r="M41" s="8">
        <v>3378</v>
      </c>
    </row>
    <row r="42" spans="2:13" ht="15" customHeight="1" x14ac:dyDescent="0.2">
      <c r="B42" s="10">
        <v>2008</v>
      </c>
      <c r="C42" s="4" t="s">
        <v>9</v>
      </c>
      <c r="D42" s="4" t="s">
        <v>10</v>
      </c>
      <c r="E42" s="7" t="s">
        <v>16</v>
      </c>
      <c r="F42" s="8">
        <v>237003</v>
      </c>
      <c r="G42" s="8">
        <v>610</v>
      </c>
      <c r="H42" s="8">
        <f>+G42+F42</f>
        <v>237613</v>
      </c>
      <c r="I42" s="8">
        <v>2207012</v>
      </c>
      <c r="J42" s="9">
        <f>+H42/I42</f>
        <v>0.10766275851694508</v>
      </c>
      <c r="K42" s="16">
        <v>258220</v>
      </c>
      <c r="L42" s="14">
        <f>+K42/I42</f>
        <v>0.11699981694707595</v>
      </c>
      <c r="M42" s="8">
        <v>37290</v>
      </c>
    </row>
    <row r="43" spans="2:13" ht="15" customHeight="1" x14ac:dyDescent="0.2">
      <c r="B43" s="10">
        <v>2009</v>
      </c>
      <c r="C43" s="4" t="s">
        <v>9</v>
      </c>
      <c r="D43" s="4" t="s">
        <v>11</v>
      </c>
      <c r="E43" s="7" t="s">
        <v>20</v>
      </c>
      <c r="F43" s="8">
        <v>36221.879999999997</v>
      </c>
      <c r="G43" s="8">
        <v>5264.02</v>
      </c>
      <c r="H43" s="8">
        <f>+G43+F43</f>
        <v>41485.899999999994</v>
      </c>
      <c r="I43" s="8">
        <v>435484</v>
      </c>
      <c r="J43" s="9">
        <f>+H43/I43</f>
        <v>9.5263890292180645E-2</v>
      </c>
      <c r="K43" s="16">
        <v>44635</v>
      </c>
      <c r="L43" s="14">
        <f>+K43/I43</f>
        <v>0.10249515481625042</v>
      </c>
      <c r="M43" s="8">
        <v>5996</v>
      </c>
    </row>
    <row r="44" spans="2:13" ht="15" customHeight="1" x14ac:dyDescent="0.2">
      <c r="B44" s="10">
        <v>2009</v>
      </c>
      <c r="C44" s="4" t="s">
        <v>9</v>
      </c>
      <c r="D44" s="4" t="s">
        <v>10</v>
      </c>
      <c r="E44" s="7" t="s">
        <v>16</v>
      </c>
      <c r="F44" s="8">
        <v>197014</v>
      </c>
      <c r="G44" s="8">
        <v>0</v>
      </c>
      <c r="H44" s="8">
        <f>+G44+F44</f>
        <v>197014</v>
      </c>
      <c r="I44" s="8">
        <v>1940030</v>
      </c>
      <c r="J44" s="9">
        <f>+H44/I44</f>
        <v>0.10155203785508471</v>
      </c>
      <c r="K44" s="16">
        <v>214144</v>
      </c>
      <c r="L44" s="14">
        <f>+K44/I44</f>
        <v>0.11038179821961516</v>
      </c>
      <c r="M44" s="8">
        <v>41441</v>
      </c>
    </row>
    <row r="45" spans="2:13" ht="15" customHeight="1" x14ac:dyDescent="0.2">
      <c r="B45" s="10">
        <v>2010</v>
      </c>
      <c r="C45" s="4" t="s">
        <v>9</v>
      </c>
      <c r="D45" s="4" t="s">
        <v>11</v>
      </c>
      <c r="E45" s="7" t="s">
        <v>20</v>
      </c>
      <c r="F45" s="8">
        <v>48614.77</v>
      </c>
      <c r="G45" s="8">
        <v>0</v>
      </c>
      <c r="H45" s="8">
        <f>+G45+F45</f>
        <v>48614.77</v>
      </c>
      <c r="I45" s="8">
        <v>505243</v>
      </c>
      <c r="J45" s="9">
        <f>+H45/I45</f>
        <v>9.622057109153416E-2</v>
      </c>
      <c r="K45" s="16">
        <v>52842</v>
      </c>
      <c r="L45" s="14">
        <f>+K45/I45</f>
        <v>0.10458729759739373</v>
      </c>
      <c r="M45" s="8">
        <v>5939</v>
      </c>
    </row>
    <row r="46" spans="2:13" ht="15" customHeight="1" x14ac:dyDescent="0.2">
      <c r="B46" s="10">
        <v>2010</v>
      </c>
      <c r="C46" s="4" t="s">
        <v>9</v>
      </c>
      <c r="D46" s="4" t="s">
        <v>10</v>
      </c>
      <c r="E46" s="7" t="s">
        <v>16</v>
      </c>
      <c r="F46" s="8">
        <v>187003</v>
      </c>
      <c r="G46" s="8">
        <v>0</v>
      </c>
      <c r="H46" s="8">
        <f>+G46+F46</f>
        <v>187003</v>
      </c>
      <c r="I46" s="8">
        <v>1947919</v>
      </c>
      <c r="J46" s="9">
        <f>+H46/I46</f>
        <v>9.6001425110592384E-2</v>
      </c>
      <c r="K46" s="16">
        <v>203263</v>
      </c>
      <c r="L46" s="14">
        <f>+K46/I46</f>
        <v>0.10434879479074849</v>
      </c>
      <c r="M46" s="8">
        <v>56174</v>
      </c>
    </row>
    <row r="47" spans="2:13" ht="15" customHeight="1" x14ac:dyDescent="0.2">
      <c r="B47" s="10">
        <v>2011</v>
      </c>
      <c r="C47" s="4" t="s">
        <v>9</v>
      </c>
      <c r="D47" s="4" t="s">
        <v>11</v>
      </c>
      <c r="E47" s="7" t="s">
        <v>20</v>
      </c>
      <c r="F47" s="8">
        <v>45780.3</v>
      </c>
      <c r="G47" s="8">
        <v>500</v>
      </c>
      <c r="H47" s="8">
        <f>+G47+F47</f>
        <v>46280.3</v>
      </c>
      <c r="I47" s="8">
        <v>441614</v>
      </c>
      <c r="J47" s="9">
        <f>+H47/I47</f>
        <v>0.10479808158255853</v>
      </c>
      <c r="K47" s="16">
        <v>50261</v>
      </c>
      <c r="L47" s="14">
        <f>+K47/I47</f>
        <v>0.11381206211759591</v>
      </c>
      <c r="M47" s="8">
        <v>7544</v>
      </c>
    </row>
    <row r="48" spans="2:13" ht="15" customHeight="1" x14ac:dyDescent="0.2">
      <c r="B48" s="10">
        <v>2011</v>
      </c>
      <c r="C48" s="4" t="s">
        <v>9</v>
      </c>
      <c r="D48" s="4" t="s">
        <v>10</v>
      </c>
      <c r="E48" s="7" t="s">
        <v>16</v>
      </c>
      <c r="F48" s="8">
        <v>200468</v>
      </c>
      <c r="G48" s="8">
        <v>0</v>
      </c>
      <c r="H48" s="8">
        <f>+G48+F48</f>
        <v>200468</v>
      </c>
      <c r="I48" s="8">
        <v>1968428</v>
      </c>
      <c r="J48" s="9">
        <f>+H48/I48</f>
        <v>0.10184167264436393</v>
      </c>
      <c r="K48" s="16">
        <v>217899</v>
      </c>
      <c r="L48" s="14">
        <f>+K48/I48</f>
        <v>0.11069696224601561</v>
      </c>
      <c r="M48" s="8">
        <v>57749</v>
      </c>
    </row>
    <row r="49" spans="2:13" ht="15" customHeight="1" x14ac:dyDescent="0.2">
      <c r="B49" s="10">
        <v>2012</v>
      </c>
      <c r="C49" s="4" t="s">
        <v>9</v>
      </c>
      <c r="D49" s="4" t="s">
        <v>11</v>
      </c>
      <c r="E49" s="7" t="s">
        <v>20</v>
      </c>
      <c r="F49" s="8">
        <v>62396</v>
      </c>
      <c r="G49" s="8">
        <v>0</v>
      </c>
      <c r="H49" s="8">
        <f>+G49+F49</f>
        <v>62396</v>
      </c>
      <c r="I49" s="8">
        <v>577590</v>
      </c>
      <c r="J49" s="9">
        <f>+H49/I49</f>
        <v>0.10802818608355408</v>
      </c>
      <c r="K49" s="16">
        <v>67821</v>
      </c>
      <c r="L49" s="14">
        <f>+K49/I49</f>
        <v>0.1174206617150574</v>
      </c>
      <c r="M49" s="8">
        <v>7967</v>
      </c>
    </row>
    <row r="50" spans="2:13" ht="15" customHeight="1" x14ac:dyDescent="0.2">
      <c r="B50" s="10">
        <v>2012</v>
      </c>
      <c r="C50" s="4" t="s">
        <v>9</v>
      </c>
      <c r="D50" s="4" t="s">
        <v>10</v>
      </c>
      <c r="E50" s="7" t="s">
        <v>16</v>
      </c>
      <c r="F50" s="8">
        <v>202116</v>
      </c>
      <c r="G50" s="8">
        <v>0</v>
      </c>
      <c r="H50" s="8">
        <f>+G50+F50</f>
        <v>202116</v>
      </c>
      <c r="I50" s="8">
        <v>1848618</v>
      </c>
      <c r="J50" s="9">
        <f>+H50/I50</f>
        <v>0.10933356702141817</v>
      </c>
      <c r="K50" s="16">
        <v>219690</v>
      </c>
      <c r="L50" s="14">
        <f>+K50/I50</f>
        <v>0.11884012813896651</v>
      </c>
      <c r="M50" s="8">
        <v>62431</v>
      </c>
    </row>
    <row r="51" spans="2:13" ht="15" customHeight="1" x14ac:dyDescent="0.2">
      <c r="B51" s="10">
        <v>2013</v>
      </c>
      <c r="C51" s="4" t="s">
        <v>9</v>
      </c>
      <c r="D51" s="4" t="s">
        <v>11</v>
      </c>
      <c r="E51" s="7" t="s">
        <v>20</v>
      </c>
      <c r="F51" s="8">
        <v>38824</v>
      </c>
      <c r="G51" s="8">
        <v>0</v>
      </c>
      <c r="H51" s="8">
        <f>+G51+F51</f>
        <v>38824</v>
      </c>
      <c r="I51" s="8">
        <v>479062</v>
      </c>
      <c r="J51" s="9">
        <f>+H51/I51</f>
        <v>8.1041702326629952E-2</v>
      </c>
      <c r="K51" s="16">
        <v>42200</v>
      </c>
      <c r="L51" s="14">
        <f>+K51/I51</f>
        <v>8.8088806876771689E-2</v>
      </c>
      <c r="M51" s="8">
        <v>13842</v>
      </c>
    </row>
    <row r="52" spans="2:13" ht="15" customHeight="1" x14ac:dyDescent="0.2">
      <c r="B52" s="10">
        <v>2013</v>
      </c>
      <c r="C52" s="4" t="s">
        <v>9</v>
      </c>
      <c r="D52" s="4" t="s">
        <v>10</v>
      </c>
      <c r="E52" s="7" t="s">
        <v>16</v>
      </c>
      <c r="F52" s="8">
        <v>152684</v>
      </c>
      <c r="G52" s="8">
        <v>0</v>
      </c>
      <c r="H52" s="8">
        <f>+G52+F52</f>
        <v>152684</v>
      </c>
      <c r="I52" s="8">
        <v>1534179</v>
      </c>
      <c r="J52" s="9">
        <f>+H52/I52</f>
        <v>9.9521633394799427E-2</v>
      </c>
      <c r="K52" s="16">
        <v>165960</v>
      </c>
      <c r="L52" s="14">
        <f>+K52/I52</f>
        <v>0.10817512167745745</v>
      </c>
      <c r="M52" s="8">
        <v>67376</v>
      </c>
    </row>
    <row r="53" spans="2:13" ht="15" customHeight="1" x14ac:dyDescent="0.2">
      <c r="B53" s="10">
        <v>2014</v>
      </c>
      <c r="C53" s="4" t="s">
        <v>9</v>
      </c>
      <c r="D53" s="4" t="s">
        <v>11</v>
      </c>
      <c r="E53" s="7" t="s">
        <v>20</v>
      </c>
      <c r="F53" s="8">
        <v>55959</v>
      </c>
      <c r="G53" s="8">
        <v>0</v>
      </c>
      <c r="H53" s="8">
        <f>+G53+F53</f>
        <v>55959</v>
      </c>
      <c r="I53" s="8">
        <v>594056</v>
      </c>
      <c r="J53" s="9">
        <f>+H53/I53</f>
        <v>9.4198190069623072E-2</v>
      </c>
      <c r="K53" s="16">
        <v>60825</v>
      </c>
      <c r="L53" s="14">
        <f>+K53/I53</f>
        <v>0.10238933703219899</v>
      </c>
      <c r="M53" s="8">
        <v>14536</v>
      </c>
    </row>
    <row r="54" spans="2:13" ht="15" customHeight="1" x14ac:dyDescent="0.2">
      <c r="B54" s="10">
        <v>2014</v>
      </c>
      <c r="C54" s="4" t="s">
        <v>9</v>
      </c>
      <c r="D54" s="4" t="s">
        <v>10</v>
      </c>
      <c r="E54" s="7" t="s">
        <v>16</v>
      </c>
      <c r="F54" s="8">
        <v>173687</v>
      </c>
      <c r="G54" s="8">
        <v>3753</v>
      </c>
      <c r="H54" s="8">
        <f>+G54+F54</f>
        <v>177440</v>
      </c>
      <c r="I54" s="8">
        <v>1594393</v>
      </c>
      <c r="J54" s="9">
        <f>+H54/I54</f>
        <v>0.11129000190040975</v>
      </c>
      <c r="K54" s="16">
        <v>192542</v>
      </c>
      <c r="L54" s="14">
        <f>+K54/I54</f>
        <v>0.12076194514150526</v>
      </c>
      <c r="M54" s="8">
        <v>49558</v>
      </c>
    </row>
    <row r="55" spans="2:13" ht="15" customHeight="1" x14ac:dyDescent="0.2">
      <c r="B55" s="10">
        <v>2015</v>
      </c>
      <c r="C55" s="4" t="s">
        <v>9</v>
      </c>
      <c r="D55" s="4" t="s">
        <v>11</v>
      </c>
      <c r="E55" s="7" t="s">
        <v>20</v>
      </c>
      <c r="F55" s="8">
        <v>53593</v>
      </c>
      <c r="G55" s="8">
        <v>2511</v>
      </c>
      <c r="H55" s="8">
        <f>+G55+F55</f>
        <v>56104</v>
      </c>
      <c r="I55" s="8">
        <v>524827</v>
      </c>
      <c r="J55" s="9">
        <f>+H55/I55</f>
        <v>0.10689998799604442</v>
      </c>
      <c r="K55" s="16">
        <v>60764</v>
      </c>
      <c r="L55" s="14">
        <f>+K55/I55</f>
        <v>0.11577910435248187</v>
      </c>
      <c r="M55" s="8">
        <v>13187</v>
      </c>
    </row>
    <row r="56" spans="2:13" ht="15" customHeight="1" x14ac:dyDescent="0.2">
      <c r="B56" s="10">
        <v>2015</v>
      </c>
      <c r="C56" s="4" t="s">
        <v>9</v>
      </c>
      <c r="D56" s="4" t="s">
        <v>10</v>
      </c>
      <c r="E56" s="7" t="s">
        <v>16</v>
      </c>
      <c r="F56" s="8">
        <v>170494.76</v>
      </c>
      <c r="G56" s="8">
        <v>0</v>
      </c>
      <c r="H56" s="8">
        <f>+G56+F56</f>
        <v>170494.76</v>
      </c>
      <c r="I56" s="8">
        <v>1547420</v>
      </c>
      <c r="J56" s="9">
        <f>+H56/I56</f>
        <v>0.11018001576818189</v>
      </c>
      <c r="K56" s="16">
        <v>185319</v>
      </c>
      <c r="L56" s="14">
        <f>+K56/I56</f>
        <v>0.11975998759225033</v>
      </c>
      <c r="M56" s="8">
        <v>62381</v>
      </c>
    </row>
    <row r="57" spans="2:13" ht="15" customHeight="1" x14ac:dyDescent="0.2">
      <c r="B57" s="10">
        <v>2016</v>
      </c>
      <c r="C57" s="4" t="s">
        <v>9</v>
      </c>
      <c r="D57" s="4" t="s">
        <v>11</v>
      </c>
      <c r="E57" s="7" t="s">
        <v>20</v>
      </c>
      <c r="F57" s="8">
        <v>51315</v>
      </c>
      <c r="G57" s="8">
        <v>6742</v>
      </c>
      <c r="H57" s="8">
        <f>SUM(F57:G57)</f>
        <v>58057</v>
      </c>
      <c r="I57" s="8">
        <v>547885.90899999999</v>
      </c>
      <c r="J57" s="9">
        <f>+H57/I57</f>
        <v>0.10596549216964804</v>
      </c>
      <c r="K57" s="16">
        <v>62519</v>
      </c>
      <c r="L57" s="14">
        <f>+K57/I57</f>
        <v>0.11410952348475165</v>
      </c>
      <c r="M57" s="8">
        <v>11240</v>
      </c>
    </row>
    <row r="58" spans="2:13" ht="15" customHeight="1" x14ac:dyDescent="0.2">
      <c r="B58" s="10">
        <v>2016</v>
      </c>
      <c r="C58" s="4" t="s">
        <v>9</v>
      </c>
      <c r="D58" s="4" t="s">
        <v>10</v>
      </c>
      <c r="E58" s="7" t="s">
        <v>16</v>
      </c>
      <c r="F58" s="8">
        <v>90617</v>
      </c>
      <c r="G58" s="8">
        <v>8324</v>
      </c>
      <c r="H58" s="8">
        <f>SUM(F58:G58)</f>
        <v>98941</v>
      </c>
      <c r="I58" s="8">
        <v>1012314</v>
      </c>
      <c r="J58" s="9">
        <f>+H58/I58</f>
        <v>9.7737460906398607E-2</v>
      </c>
      <c r="K58" s="16">
        <v>117344</v>
      </c>
      <c r="L58" s="14">
        <f>+K58/I58</f>
        <v>0.1159166029512582</v>
      </c>
      <c r="M58" s="8">
        <v>66925</v>
      </c>
    </row>
    <row r="59" spans="2:13" ht="15" customHeight="1" x14ac:dyDescent="0.2">
      <c r="B59" s="10">
        <v>2017</v>
      </c>
      <c r="C59" s="4" t="s">
        <v>9</v>
      </c>
      <c r="D59" s="11" t="s">
        <v>11</v>
      </c>
      <c r="E59" s="7" t="s">
        <v>20</v>
      </c>
      <c r="F59" s="12">
        <v>55723</v>
      </c>
      <c r="G59" s="12">
        <v>0</v>
      </c>
      <c r="H59" s="8">
        <v>55723</v>
      </c>
      <c r="I59" s="13">
        <v>628921</v>
      </c>
      <c r="J59" s="15">
        <f>+H59/I59</f>
        <v>8.8600953060877286E-2</v>
      </c>
      <c r="K59" s="8">
        <v>62055</v>
      </c>
      <c r="L59" s="14">
        <f>+K59/I59</f>
        <v>9.8668990222937375E-2</v>
      </c>
      <c r="M59" s="8">
        <v>5553</v>
      </c>
    </row>
    <row r="60" spans="2:13" ht="15" customHeight="1" x14ac:dyDescent="0.2">
      <c r="B60" s="10">
        <v>2017</v>
      </c>
      <c r="C60" s="4" t="s">
        <v>9</v>
      </c>
      <c r="D60" s="11" t="s">
        <v>12</v>
      </c>
      <c r="E60" s="7" t="s">
        <v>16</v>
      </c>
      <c r="F60" s="12">
        <v>144983</v>
      </c>
      <c r="G60" s="12">
        <v>3991</v>
      </c>
      <c r="H60" s="8">
        <v>148974</v>
      </c>
      <c r="I60" s="13">
        <v>2892732</v>
      </c>
      <c r="J60" s="15">
        <f>+H60/I60</f>
        <v>5.1499413011644353E-2</v>
      </c>
      <c r="K60" s="8">
        <v>262570</v>
      </c>
      <c r="L60" s="14">
        <f>+K60/I60</f>
        <v>9.0768864865462817E-2</v>
      </c>
      <c r="M60" s="8">
        <v>108102</v>
      </c>
    </row>
    <row r="61" spans="2:13" ht="15" customHeight="1" x14ac:dyDescent="0.2">
      <c r="B61" s="10">
        <v>2018</v>
      </c>
      <c r="C61" s="4" t="s">
        <v>9</v>
      </c>
      <c r="D61" s="11" t="s">
        <v>11</v>
      </c>
      <c r="E61" s="7" t="s">
        <v>20</v>
      </c>
      <c r="F61" s="12">
        <v>22443</v>
      </c>
      <c r="G61" s="12">
        <v>0</v>
      </c>
      <c r="H61" s="8">
        <v>22443</v>
      </c>
      <c r="I61" s="13">
        <v>249367</v>
      </c>
      <c r="J61" s="15">
        <f>+H61/I61</f>
        <v>8.9999879695388724E-2</v>
      </c>
      <c r="K61" s="8">
        <v>25248</v>
      </c>
      <c r="L61" s="14">
        <f>+K61/I61</f>
        <v>0.10124836084967137</v>
      </c>
      <c r="M61" s="8">
        <v>3051</v>
      </c>
    </row>
    <row r="62" spans="2:13" ht="15" customHeight="1" x14ac:dyDescent="0.2">
      <c r="B62" s="10">
        <v>2018</v>
      </c>
      <c r="C62" s="4" t="s">
        <v>9</v>
      </c>
      <c r="D62" s="11" t="s">
        <v>12</v>
      </c>
      <c r="E62" s="7" t="s">
        <v>16</v>
      </c>
      <c r="F62" s="12">
        <v>79990</v>
      </c>
      <c r="G62" s="12">
        <v>5092</v>
      </c>
      <c r="H62" s="8">
        <v>85082</v>
      </c>
      <c r="I62" s="13">
        <v>2182911</v>
      </c>
      <c r="J62" s="15">
        <f>+H62/I62</f>
        <v>3.8976394365139028E-2</v>
      </c>
      <c r="K62" s="8">
        <v>225772</v>
      </c>
      <c r="L62" s="14">
        <f>+K62/I62</f>
        <v>0.10342702932002266</v>
      </c>
      <c r="M62" s="8">
        <v>122487</v>
      </c>
    </row>
    <row r="63" spans="2:13" ht="15" customHeight="1" x14ac:dyDescent="0.2">
      <c r="B63" s="10">
        <v>2019</v>
      </c>
      <c r="C63" s="4" t="s">
        <v>9</v>
      </c>
      <c r="D63" s="11" t="s">
        <v>11</v>
      </c>
      <c r="E63" s="7" t="s">
        <v>20</v>
      </c>
      <c r="F63" s="12">
        <v>50455</v>
      </c>
      <c r="G63" s="12">
        <v>0</v>
      </c>
      <c r="H63" s="8">
        <v>50455</v>
      </c>
      <c r="I63" s="13">
        <v>545838</v>
      </c>
      <c r="J63" s="15">
        <f>+H63/I63</f>
        <v>9.2435850930129446E-2</v>
      </c>
      <c r="K63" s="8">
        <v>49343</v>
      </c>
      <c r="L63" s="14">
        <f>+K63/I63</f>
        <v>9.0398616439309826E-2</v>
      </c>
      <c r="M63" s="8">
        <v>4496</v>
      </c>
    </row>
    <row r="64" spans="2:13" ht="15" customHeight="1" x14ac:dyDescent="0.2">
      <c r="B64" s="10">
        <v>2019</v>
      </c>
      <c r="C64" s="4" t="s">
        <v>9</v>
      </c>
      <c r="D64" s="11" t="s">
        <v>12</v>
      </c>
      <c r="E64" s="7" t="s">
        <v>16</v>
      </c>
      <c r="F64" s="12">
        <v>64151</v>
      </c>
      <c r="G64" s="12">
        <v>101</v>
      </c>
      <c r="H64" s="8">
        <v>64252</v>
      </c>
      <c r="I64" s="13">
        <v>2392970</v>
      </c>
      <c r="J64" s="15">
        <f>+H64/I64</f>
        <v>2.6850315716452775E-2</v>
      </c>
      <c r="K64" s="8">
        <v>210826</v>
      </c>
      <c r="L64" s="14">
        <f>+K64/I64</f>
        <v>8.8102232790214674E-2</v>
      </c>
      <c r="M64" s="8">
        <v>128269</v>
      </c>
    </row>
    <row r="65" spans="1:13" ht="15" customHeight="1" x14ac:dyDescent="0.2">
      <c r="B65" s="10">
        <v>2020</v>
      </c>
      <c r="C65" s="4" t="s">
        <v>9</v>
      </c>
      <c r="D65" s="11" t="s">
        <v>11</v>
      </c>
      <c r="E65" s="7" t="s">
        <v>20</v>
      </c>
      <c r="F65" s="12">
        <v>59903</v>
      </c>
      <c r="G65" s="12" t="s">
        <v>13</v>
      </c>
      <c r="H65" s="8">
        <v>59903</v>
      </c>
      <c r="I65" s="13">
        <v>682688</v>
      </c>
      <c r="J65" s="15">
        <f>+H65/I65</f>
        <v>8.7745793100215616E-2</v>
      </c>
      <c r="K65" s="8">
        <v>61570</v>
      </c>
      <c r="L65" s="14">
        <f>+K65/I65</f>
        <v>9.0187611324646103E-2</v>
      </c>
      <c r="M65" s="8">
        <v>6442</v>
      </c>
    </row>
    <row r="66" spans="1:13" ht="15" customHeight="1" x14ac:dyDescent="0.2">
      <c r="B66" s="10">
        <v>2020</v>
      </c>
      <c r="C66" s="4" t="s">
        <v>9</v>
      </c>
      <c r="D66" s="11" t="s">
        <v>12</v>
      </c>
      <c r="E66" s="7" t="s">
        <v>16</v>
      </c>
      <c r="F66" s="12">
        <v>110881</v>
      </c>
      <c r="G66" s="12">
        <v>0</v>
      </c>
      <c r="H66" s="8">
        <v>110881</v>
      </c>
      <c r="I66" s="13">
        <v>2495439</v>
      </c>
      <c r="J66" s="14">
        <f>+H66/I66</f>
        <v>4.4433464412474116E-2</v>
      </c>
      <c r="K66" s="8">
        <v>241273</v>
      </c>
      <c r="L66" s="14">
        <f>+K66/I66</f>
        <v>9.6685593196227201E-2</v>
      </c>
      <c r="M66" s="8">
        <v>119890</v>
      </c>
    </row>
    <row r="67" spans="1:13" ht="15" customHeight="1" x14ac:dyDescent="0.2">
      <c r="B67" s="10">
        <v>2021</v>
      </c>
      <c r="C67" s="4" t="s">
        <v>9</v>
      </c>
      <c r="D67" s="4" t="s">
        <v>11</v>
      </c>
      <c r="E67" s="7" t="s">
        <v>20</v>
      </c>
      <c r="F67" s="8">
        <v>28098</v>
      </c>
      <c r="G67" s="8">
        <v>13051</v>
      </c>
      <c r="H67" s="8">
        <f>SUM(F67:G67)</f>
        <v>41149</v>
      </c>
      <c r="I67" s="8">
        <v>529305</v>
      </c>
      <c r="J67" s="9">
        <f>+H67/I67</f>
        <v>7.7741566771521151E-2</v>
      </c>
      <c r="K67" s="8">
        <f>(F67*1.08695)+G67</f>
        <v>43592.121100000004</v>
      </c>
      <c r="L67" s="9">
        <f>+K67/I67</f>
        <v>8.235728190740689E-2</v>
      </c>
      <c r="M67" s="8">
        <v>0</v>
      </c>
    </row>
    <row r="68" spans="1:13" ht="15" customHeight="1" x14ac:dyDescent="0.2">
      <c r="B68" s="10">
        <v>2021</v>
      </c>
      <c r="C68" s="4" t="s">
        <v>9</v>
      </c>
      <c r="D68" s="4" t="s">
        <v>10</v>
      </c>
      <c r="E68" s="7" t="s">
        <v>16</v>
      </c>
      <c r="F68" s="8">
        <v>66706</v>
      </c>
      <c r="G68" s="8">
        <v>0</v>
      </c>
      <c r="H68" s="8">
        <f>SUM(F68:G68)</f>
        <v>66706</v>
      </c>
      <c r="I68" s="8">
        <v>2233628</v>
      </c>
      <c r="J68" s="9">
        <f>+H68/I68</f>
        <v>2.9864417888744232E-2</v>
      </c>
      <c r="K68" s="8">
        <f>(F68*1.08695)+G68</f>
        <v>72506.0867</v>
      </c>
      <c r="L68" s="9">
        <f>+K68/I68</f>
        <v>3.2461129024170539E-2</v>
      </c>
      <c r="M68" s="8">
        <v>0</v>
      </c>
    </row>
    <row r="69" spans="1:13" ht="15" customHeight="1" x14ac:dyDescent="0.2">
      <c r="B69" s="10">
        <v>2022</v>
      </c>
      <c r="C69" s="4" t="s">
        <v>9</v>
      </c>
      <c r="D69" s="4" t="s">
        <v>11</v>
      </c>
      <c r="E69" s="7" t="s">
        <v>20</v>
      </c>
      <c r="F69" s="8">
        <v>46913</v>
      </c>
      <c r="G69" s="8">
        <v>1090</v>
      </c>
      <c r="H69" s="8">
        <f>SUM(F69:G69)</f>
        <v>48003</v>
      </c>
      <c r="I69" s="8">
        <v>517439</v>
      </c>
      <c r="J69" s="9">
        <f>+H69/I69</f>
        <v>9.2770355539493546E-2</v>
      </c>
      <c r="K69" s="8">
        <f>(F69*1.08695)+G69</f>
        <v>52082.085350000001</v>
      </c>
      <c r="L69" s="9">
        <f>+K69/I69</f>
        <v>0.10065357530066346</v>
      </c>
      <c r="M69" s="8">
        <v>6815</v>
      </c>
    </row>
    <row r="70" spans="1:13" ht="15" customHeight="1" x14ac:dyDescent="0.2">
      <c r="B70" s="10">
        <v>2022</v>
      </c>
      <c r="C70" s="4" t="s">
        <v>9</v>
      </c>
      <c r="D70" s="4" t="s">
        <v>10</v>
      </c>
      <c r="E70" s="7" t="s">
        <v>16</v>
      </c>
      <c r="F70" s="8">
        <v>71508</v>
      </c>
      <c r="G70" s="8">
        <v>0</v>
      </c>
      <c r="H70" s="8">
        <f>SUM(F70:G70)</f>
        <v>71508</v>
      </c>
      <c r="I70" s="8">
        <v>2054363</v>
      </c>
      <c r="J70" s="9">
        <f>+H70/I70</f>
        <v>3.4807869884728261E-2</v>
      </c>
      <c r="K70" s="8">
        <f>(F70*1.08695)+G70</f>
        <v>77725.620600000009</v>
      </c>
      <c r="L70" s="9">
        <f>+K70/I70</f>
        <v>3.7834414171205387E-2</v>
      </c>
      <c r="M70" s="8">
        <v>117364</v>
      </c>
    </row>
    <row r="71" spans="1:13" ht="15" customHeight="1" x14ac:dyDescent="0.2">
      <c r="B71" s="10">
        <v>2023</v>
      </c>
      <c r="C71" s="4" t="s">
        <v>9</v>
      </c>
      <c r="D71" s="4" t="s">
        <v>11</v>
      </c>
      <c r="E71" s="7" t="s">
        <v>20</v>
      </c>
      <c r="F71" s="8">
        <v>46840</v>
      </c>
      <c r="G71" s="8">
        <v>379</v>
      </c>
      <c r="H71" s="8">
        <f>SUM(F71:G71)</f>
        <v>47219</v>
      </c>
      <c r="I71" s="8">
        <v>521219</v>
      </c>
      <c r="J71" s="9">
        <f>+H71/I71</f>
        <v>9.0593397401092443E-2</v>
      </c>
      <c r="K71" s="8">
        <f>(F71*1.08695)+G71</f>
        <v>51291.738000000005</v>
      </c>
      <c r="L71" s="9">
        <f>+K71/I71</f>
        <v>9.8407268345935217E-2</v>
      </c>
      <c r="M71" s="8">
        <v>0</v>
      </c>
    </row>
    <row r="72" spans="1:13" ht="15" customHeight="1" x14ac:dyDescent="0.2">
      <c r="B72" s="10">
        <v>2023</v>
      </c>
      <c r="C72" s="4" t="s">
        <v>9</v>
      </c>
      <c r="D72" s="4" t="s">
        <v>10</v>
      </c>
      <c r="E72" s="7" t="s">
        <v>16</v>
      </c>
      <c r="F72" s="8">
        <v>55191</v>
      </c>
      <c r="G72" s="8">
        <v>0</v>
      </c>
      <c r="H72" s="8">
        <v>55191</v>
      </c>
      <c r="I72" s="8">
        <v>2004277</v>
      </c>
      <c r="J72" s="9">
        <f>+H72/I72</f>
        <v>2.7536612953199584E-2</v>
      </c>
      <c r="K72" s="8">
        <v>59990</v>
      </c>
      <c r="L72" s="9">
        <f>+K72/I72</f>
        <v>2.9930992572383956E-2</v>
      </c>
      <c r="M72" s="8">
        <v>106108.7</v>
      </c>
    </row>
    <row r="73" spans="1:13" ht="15" customHeight="1" x14ac:dyDescent="0.2">
      <c r="B73" s="6" t="s">
        <v>15</v>
      </c>
      <c r="C73" s="6" t="s">
        <v>9</v>
      </c>
      <c r="D73" s="7" t="s">
        <v>11</v>
      </c>
      <c r="E73" s="7" t="s">
        <v>20</v>
      </c>
      <c r="F73" s="8">
        <v>60585</v>
      </c>
      <c r="G73" s="8">
        <v>0</v>
      </c>
      <c r="H73" s="8">
        <v>60585</v>
      </c>
      <c r="I73" s="8">
        <v>683063</v>
      </c>
      <c r="J73" s="9">
        <f>+H73/I73</f>
        <v>8.8696064638254454E-2</v>
      </c>
      <c r="K73" s="8">
        <v>65853</v>
      </c>
      <c r="L73" s="9">
        <f>+K73/I73</f>
        <v>9.6408383999718919E-2</v>
      </c>
      <c r="M73" s="8" t="s">
        <v>13</v>
      </c>
    </row>
    <row r="74" spans="1:13" ht="15" customHeight="1" x14ac:dyDescent="0.2">
      <c r="B74" s="26" t="s">
        <v>15</v>
      </c>
      <c r="C74" s="26" t="s">
        <v>9</v>
      </c>
      <c r="D74" s="18" t="s">
        <v>10</v>
      </c>
      <c r="E74" s="18" t="s">
        <v>16</v>
      </c>
      <c r="F74" s="19">
        <v>43860</v>
      </c>
      <c r="G74" s="19">
        <v>909</v>
      </c>
      <c r="H74" s="19">
        <v>44769</v>
      </c>
      <c r="I74" s="19">
        <v>1873775</v>
      </c>
      <c r="J74" s="20">
        <f>+H74/I74</f>
        <v>2.3892409707675682E-2</v>
      </c>
      <c r="K74" s="19">
        <v>48583</v>
      </c>
      <c r="L74" s="20">
        <f>+K74/I74</f>
        <v>2.592787287694627E-2</v>
      </c>
      <c r="M74" s="19" t="s">
        <v>13</v>
      </c>
    </row>
    <row r="75" spans="1:13" ht="12" customHeight="1" x14ac:dyDescent="0.2">
      <c r="A75" s="4"/>
      <c r="B75" s="23" t="s">
        <v>14</v>
      </c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3" ht="15.75" customHeight="1" x14ac:dyDescent="0.2">
      <c r="B76" s="24" t="s">
        <v>18</v>
      </c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3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3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3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3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ht="1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ht="1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ht="1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ht="1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ht="1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ht="1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ht="1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ht="1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ht="1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ht="1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ht="1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ht="1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ht="1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ht="1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ht="1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ht="1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ht="1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ht="1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ht="1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ht="1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ht="1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ht="1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ht="1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ht="1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ht="1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ht="1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 ht="1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 ht="1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 ht="1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2" ht="1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spans="1:12" ht="1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2" ht="1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2" ht="1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 ht="1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1:12" ht="1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spans="1:12" ht="1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 spans="1:12" ht="1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spans="1:12" ht="1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spans="1:12" ht="1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spans="1:12" ht="1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2" ht="1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 spans="1:12" ht="1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1:12" ht="1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1:12" ht="1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spans="1:12" ht="1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1:12" ht="1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1:12" ht="1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1:12" ht="1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1:12" ht="1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spans="1:12" ht="1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spans="1:12" ht="1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spans="1:12" ht="1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spans="1:12" ht="1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spans="1:12" ht="1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1:12" ht="1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1:12" ht="1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spans="1:12" ht="1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 spans="1:12" ht="1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 spans="1:12" ht="1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 spans="1:12" ht="1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spans="1:12" ht="1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 spans="1:12" ht="1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 spans="1:12" ht="1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spans="1:12" ht="1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 spans="1:12" ht="1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spans="1:12" ht="1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 spans="1:12" ht="1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 spans="1:12" ht="1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spans="1:12" ht="1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 spans="1:12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 spans="1:12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 spans="1:12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 spans="1:12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 spans="1:12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 spans="1:12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 spans="1:12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 spans="1:12" ht="1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 spans="1:12" ht="1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 spans="1:12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 spans="1:12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 spans="1:12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 spans="1:12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 spans="1:12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 spans="1:12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 spans="1:12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 spans="1:12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 spans="1:12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 spans="1:12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 spans="1:12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 spans="1:12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 spans="1:12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 spans="1:12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 spans="1:12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 spans="1:12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 spans="1:12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 spans="1:12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 spans="1:12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 spans="1:12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 spans="1:12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 spans="1:12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 spans="1:12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 spans="1:12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 spans="1:12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 spans="1:12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 spans="1:12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 spans="1:12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 spans="1:12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 spans="1:12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 spans="1:12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 spans="1:12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 spans="1:12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 spans="1:12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 spans="1:12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 spans="1:12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 spans="1:12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 spans="1:12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 spans="1:12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 spans="1:12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 spans="1:12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 spans="1:12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 spans="1:12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spans="1:12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 spans="1:12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 spans="1:12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 spans="1:12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 spans="1:12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 spans="1:12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 spans="1:12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 spans="1:12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 spans="1:12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 spans="1:12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 spans="1:12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 spans="1:12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 spans="1:12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 spans="1:12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 spans="1:12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 spans="1:12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 spans="1:12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 spans="1:12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 spans="1:12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 spans="1:12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 spans="1:12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 spans="1:12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 spans="1:12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 spans="1:12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 spans="1:12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 spans="1:12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 spans="1:12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 spans="1:12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 spans="1:12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 spans="1:12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 spans="1:12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 spans="1:12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 spans="1:12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 spans="1:12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 spans="1:12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 spans="1:12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 spans="1:12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 spans="1:12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 spans="1:12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 spans="1:12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 spans="1:12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 spans="1:12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 spans="1:12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 spans="1:12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 spans="1:12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 spans="1:12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 spans="1:12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 spans="1:12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 spans="1:12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 spans="1:12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 spans="1:12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 spans="1:12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 spans="1:12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 spans="1:12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 spans="1:12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 spans="1:12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 spans="1:12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 spans="1:12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 spans="1:12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 spans="1:12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 spans="1:12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 spans="1:12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 spans="1:12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 spans="1:12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 spans="1:12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 spans="1:12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 spans="1:12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 spans="1:12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 spans="1:12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 spans="1:12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 spans="1:12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 spans="1:12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 spans="1:12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 spans="1:12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 spans="1:12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 spans="1:12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 spans="1:12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 spans="1:12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 spans="1:12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 spans="1:12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 spans="1:12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 spans="1:12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 spans="1:12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 spans="1:12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 spans="1:12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 spans="1:12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 spans="1:12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 spans="1:12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 spans="1:12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 spans="1:12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 spans="1:12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 spans="1:12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 spans="1:12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 spans="1:12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 spans="1:12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 spans="1:12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 spans="1:12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 spans="1:12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 spans="1:12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 spans="1:12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 spans="1:12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 spans="1:12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 spans="1:12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 spans="1:12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spans="1:12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 spans="1:12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 spans="1:12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 spans="1:12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 spans="1:12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 spans="1:12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 spans="1:12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 spans="1:12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 spans="1:12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 spans="1:12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 spans="1:12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 spans="1:12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 spans="1:12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 spans="1:12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 spans="1:12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 spans="1:12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 spans="1:12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 spans="1:12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 spans="1:12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 spans="1:12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 spans="1:12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 spans="1:12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 spans="1:12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 spans="1:12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 spans="1:12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 spans="1:12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 spans="1:12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 spans="1:12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 spans="1:12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 spans="1:12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 spans="1:12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 spans="1:12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 spans="1:12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 spans="1:12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 spans="1:12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 spans="1:12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 spans="1:12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 spans="1:12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 spans="1:12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 spans="1:12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 spans="1:12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 spans="1:12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 spans="1:12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 spans="1:12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 spans="1:12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 spans="1:12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 spans="1:12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 spans="1:12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 spans="1:12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 spans="1:12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 spans="1:12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 spans="1:12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 spans="1:12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 spans="1:12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 spans="1:12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 spans="1:12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 spans="1:12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 spans="1:12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 spans="1:12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 spans="1:12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 spans="1:12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 spans="1:12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 spans="1:12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 spans="1:12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 spans="1:12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 spans="1:12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 spans="1:12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 spans="1:12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 spans="1:12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 spans="1:12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 spans="1:12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 spans="1:12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 spans="1:12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 spans="1:12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 spans="1:12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 spans="1:12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 spans="1:12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 spans="1:12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 spans="1:12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 spans="1:12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 spans="1:12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 spans="1:12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 spans="1:12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 spans="1:12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 spans="1:12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 spans="1:12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spans="1:12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 spans="1:12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 spans="1:12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 spans="1:12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 spans="1:12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 spans="1:12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 spans="1:12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 spans="1:12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 spans="1:12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 spans="1:12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 spans="1:12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 spans="1:12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 spans="1:12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 spans="1:12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 spans="1:12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 spans="1:12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 spans="1:12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 spans="1:12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 spans="1:12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 spans="1:12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 spans="1:12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 spans="1:12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 spans="1:12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 spans="1:12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 spans="1:12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 spans="1:12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 spans="1:12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 spans="1:12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 spans="1:12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 spans="1:12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 spans="1:12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 spans="1:12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 spans="1:12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 spans="1:12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 spans="1:12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 spans="1:12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 spans="1:12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 spans="1:12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 spans="1:12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 spans="1:12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 spans="1:12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 spans="1:12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 spans="1:12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 spans="1:12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 spans="1:12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 spans="1:12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 spans="1:12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 spans="1:12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 spans="1:12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 spans="1:12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 spans="1:12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 spans="1:12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 spans="1:12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 spans="1:12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 spans="1:12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 spans="1:12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 spans="1:12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 spans="1:12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 spans="1:12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 spans="1:12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 spans="1:12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 spans="1:12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 spans="1:12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 spans="1:12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 spans="1:12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 spans="1:12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 spans="1:12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 spans="1:12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 spans="1:12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 spans="1:12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 spans="1:12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 spans="1:12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 spans="1:12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 spans="1:12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 spans="1:12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 spans="1:12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 spans="1:12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 spans="1:12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 spans="1:12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 spans="1:12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 spans="1:12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 spans="1:12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 spans="1:12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 spans="1:12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 spans="1:12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 spans="1:12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 spans="1:12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 spans="1:12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 spans="1:12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 spans="1:12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 spans="1:12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 spans="1:12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 spans="1:12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 spans="1:12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 spans="1:12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 spans="1:12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 spans="1:12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 spans="1:12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 spans="1:12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 spans="1:12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 spans="1:12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 spans="1:12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 spans="1:12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 spans="1:12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 spans="1:12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 spans="1:12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 spans="1:12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42" spans="1:12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</row>
    <row r="543" spans="1:12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</row>
    <row r="544" spans="1:12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</row>
    <row r="545" spans="1:12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</row>
    <row r="546" spans="1:12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</row>
    <row r="547" spans="1:12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</row>
    <row r="548" spans="1:12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</row>
    <row r="549" spans="1:12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</row>
    <row r="550" spans="1:12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</row>
    <row r="551" spans="1:12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</row>
    <row r="552" spans="1:12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</row>
    <row r="553" spans="1:12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</row>
    <row r="554" spans="1:12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</row>
    <row r="555" spans="1:12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</row>
    <row r="556" spans="1:12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</row>
    <row r="557" spans="1:12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</row>
    <row r="558" spans="1:12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</row>
    <row r="559" spans="1:12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</row>
    <row r="560" spans="1:12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</row>
    <row r="561" spans="1:12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 spans="1:12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</row>
    <row r="563" spans="1:12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</row>
    <row r="564" spans="1:12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</row>
    <row r="565" spans="1:12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</row>
    <row r="566" spans="1:12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</row>
    <row r="567" spans="1:12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</row>
    <row r="568" spans="1:12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</row>
    <row r="569" spans="1:12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 spans="1:12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</row>
    <row r="571" spans="1:12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</row>
    <row r="572" spans="1:12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</row>
    <row r="573" spans="1:12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</row>
    <row r="574" spans="1:12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</row>
    <row r="575" spans="1:12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</row>
    <row r="576" spans="1:12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</row>
    <row r="577" spans="1:12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</row>
    <row r="578" spans="1:12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</row>
    <row r="579" spans="1:12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</row>
    <row r="580" spans="1:12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 spans="1:12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</row>
    <row r="582" spans="1:12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</row>
    <row r="583" spans="1:12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 spans="1:12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</row>
    <row r="585" spans="1:12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</row>
    <row r="586" spans="1:12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</row>
    <row r="587" spans="1:12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</row>
    <row r="588" spans="1:12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</row>
    <row r="589" spans="1:12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</row>
    <row r="590" spans="1:12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</row>
    <row r="591" spans="1:12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</row>
    <row r="592" spans="1:12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</row>
    <row r="593" spans="1:12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</row>
    <row r="594" spans="1:12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</row>
    <row r="595" spans="1:12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</row>
    <row r="596" spans="1:12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</row>
    <row r="597" spans="1:12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</row>
    <row r="598" spans="1:12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</row>
    <row r="599" spans="1:12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 spans="1:12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</row>
    <row r="601" spans="1:12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</row>
    <row r="602" spans="1:12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</row>
    <row r="603" spans="1:12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</row>
    <row r="604" spans="1:12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</row>
    <row r="605" spans="1:12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</row>
    <row r="606" spans="1:12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</row>
    <row r="607" spans="1:12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</row>
    <row r="608" spans="1:12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</row>
    <row r="609" spans="1:12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</row>
    <row r="610" spans="1:12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</row>
    <row r="611" spans="1:12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</row>
    <row r="612" spans="1:12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</row>
    <row r="613" spans="1:12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</row>
    <row r="614" spans="1:12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</row>
    <row r="615" spans="1:12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</row>
    <row r="616" spans="1:12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</row>
    <row r="617" spans="1:12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</row>
    <row r="618" spans="1:12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</row>
    <row r="619" spans="1:12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</row>
    <row r="620" spans="1:12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</row>
    <row r="621" spans="1:12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</row>
    <row r="622" spans="1:12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</row>
    <row r="623" spans="1:12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</row>
    <row r="624" spans="1:12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</row>
    <row r="625" spans="1:12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</row>
    <row r="626" spans="1:12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</row>
    <row r="627" spans="1:12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</row>
    <row r="628" spans="1:12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</row>
    <row r="629" spans="1:12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</row>
    <row r="630" spans="1:12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</row>
    <row r="631" spans="1:12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</row>
    <row r="632" spans="1:12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</row>
    <row r="633" spans="1:12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</row>
    <row r="634" spans="1:12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</row>
    <row r="635" spans="1:12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</row>
    <row r="636" spans="1:12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</row>
    <row r="637" spans="1:12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</row>
    <row r="638" spans="1:12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</row>
    <row r="639" spans="1:12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</row>
    <row r="640" spans="1:12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</row>
    <row r="641" spans="1:12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</row>
    <row r="642" spans="1:12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 spans="1:12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</row>
    <row r="644" spans="1:12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</row>
    <row r="645" spans="1:12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</row>
    <row r="646" spans="1:12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</row>
    <row r="647" spans="1:12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</row>
    <row r="648" spans="1:12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</row>
    <row r="649" spans="1:12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</row>
    <row r="650" spans="1:12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</row>
    <row r="651" spans="1:12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</row>
    <row r="652" spans="1:12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</row>
    <row r="653" spans="1:12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</row>
    <row r="654" spans="1:12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</row>
    <row r="655" spans="1:12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</row>
    <row r="656" spans="1:12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</row>
    <row r="657" spans="1:12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</row>
    <row r="658" spans="1:12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</row>
    <row r="659" spans="1:12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</row>
    <row r="660" spans="1:12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</row>
    <row r="661" spans="1:12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</row>
    <row r="662" spans="1:12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</row>
    <row r="663" spans="1:12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</row>
    <row r="664" spans="1:12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</row>
    <row r="665" spans="1:12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</row>
    <row r="666" spans="1:12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</row>
    <row r="667" spans="1:12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</row>
    <row r="668" spans="1:12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</row>
    <row r="669" spans="1:12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</row>
    <row r="670" spans="1:12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</row>
    <row r="671" spans="1:12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</row>
    <row r="672" spans="1:12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</row>
    <row r="673" spans="1:12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</row>
    <row r="674" spans="1:12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 spans="1:12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</row>
    <row r="676" spans="1:12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</row>
    <row r="677" spans="1:12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</row>
    <row r="678" spans="1:12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 spans="1:12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</row>
    <row r="680" spans="1:12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</row>
    <row r="681" spans="1:12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</row>
    <row r="682" spans="1:12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</row>
    <row r="683" spans="1:12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</row>
    <row r="684" spans="1:12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</row>
    <row r="685" spans="1:12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</row>
    <row r="686" spans="1:12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</row>
    <row r="687" spans="1:12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</row>
    <row r="688" spans="1:12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</row>
    <row r="689" spans="1:12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 spans="1:12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</row>
    <row r="691" spans="1:12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</row>
    <row r="692" spans="1:12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</row>
    <row r="693" spans="1:12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 spans="1:12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</row>
    <row r="695" spans="1:12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</row>
    <row r="696" spans="1:12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 spans="1:12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</row>
    <row r="698" spans="1:12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</row>
    <row r="699" spans="1:12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</row>
    <row r="700" spans="1:12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</row>
    <row r="701" spans="1:12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</row>
    <row r="702" spans="1:12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</row>
    <row r="703" spans="1:12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</row>
    <row r="704" spans="1:12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 spans="1:12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</row>
    <row r="706" spans="1:12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</row>
    <row r="707" spans="1:12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</row>
    <row r="708" spans="1:12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</row>
    <row r="709" spans="1:12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</row>
    <row r="710" spans="1:12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</row>
    <row r="711" spans="1:12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</row>
    <row r="712" spans="1:12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</row>
    <row r="713" spans="1:12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</row>
    <row r="714" spans="1:12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</row>
    <row r="715" spans="1:12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</row>
    <row r="716" spans="1:12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</row>
    <row r="717" spans="1:12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</row>
    <row r="718" spans="1:12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</row>
    <row r="719" spans="1:12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</row>
    <row r="720" spans="1:12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</row>
    <row r="721" spans="1:12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</row>
    <row r="722" spans="1:12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</row>
    <row r="723" spans="1:12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</row>
    <row r="724" spans="1:12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</row>
    <row r="725" spans="1:12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</row>
    <row r="726" spans="1:12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</row>
    <row r="727" spans="1:12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</row>
    <row r="728" spans="1:12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</row>
    <row r="729" spans="1:12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</row>
    <row r="730" spans="1:12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</row>
    <row r="731" spans="1:12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</row>
    <row r="732" spans="1:12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</row>
    <row r="733" spans="1:12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</row>
    <row r="734" spans="1:12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</row>
    <row r="735" spans="1:12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</row>
    <row r="736" spans="1:12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</row>
    <row r="737" spans="1:12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</row>
    <row r="738" spans="1:12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</row>
    <row r="739" spans="1:12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</row>
    <row r="740" spans="1:12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</row>
    <row r="741" spans="1:12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</row>
    <row r="742" spans="1:12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</row>
    <row r="743" spans="1:12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 spans="1:12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</row>
    <row r="745" spans="1:12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</row>
    <row r="746" spans="1:12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 spans="1:12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</row>
    <row r="748" spans="1:12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</row>
    <row r="749" spans="1:12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</row>
    <row r="750" spans="1:12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</row>
    <row r="751" spans="1:12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</row>
    <row r="752" spans="1:12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</row>
    <row r="753" spans="1:12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</row>
    <row r="754" spans="1:12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</row>
    <row r="755" spans="1:12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</row>
    <row r="756" spans="1:12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 spans="1:12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 spans="1:12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</row>
    <row r="759" spans="1:12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 spans="1:12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 spans="1:12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</row>
    <row r="762" spans="1:12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 spans="1:12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</row>
    <row r="764" spans="1:12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</row>
    <row r="765" spans="1:12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 spans="1:12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</row>
    <row r="767" spans="1:12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 spans="1:12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</row>
    <row r="769" spans="1:12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</row>
    <row r="770" spans="1:12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</row>
    <row r="771" spans="1:12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</row>
    <row r="772" spans="1:12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</row>
    <row r="773" spans="1:12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</row>
    <row r="774" spans="1:12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</row>
    <row r="775" spans="1:12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</row>
    <row r="776" spans="1:12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</row>
    <row r="777" spans="1:12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</row>
    <row r="778" spans="1:12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</row>
    <row r="779" spans="1:12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</row>
    <row r="780" spans="1:12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</row>
    <row r="781" spans="1:12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</row>
    <row r="782" spans="1:12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 spans="1:12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</row>
    <row r="784" spans="1:12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</row>
    <row r="785" spans="1:12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</row>
    <row r="786" spans="1:12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</row>
    <row r="787" spans="1:12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</row>
    <row r="788" spans="1:12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</row>
    <row r="789" spans="1:12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</row>
    <row r="790" spans="1:12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 spans="1:12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</row>
    <row r="792" spans="1:12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</row>
    <row r="793" spans="1:12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</row>
    <row r="794" spans="1:12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 spans="1:12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</row>
    <row r="796" spans="1:12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</row>
    <row r="797" spans="1:12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</row>
    <row r="798" spans="1:12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</row>
    <row r="799" spans="1:12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</row>
    <row r="800" spans="1:12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</row>
    <row r="801" spans="1:12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</row>
    <row r="802" spans="1:12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</row>
    <row r="803" spans="1:12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</row>
    <row r="804" spans="1:12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</row>
    <row r="805" spans="1:12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</row>
    <row r="806" spans="1:12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</row>
    <row r="807" spans="1:12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</row>
    <row r="808" spans="1:12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</row>
    <row r="809" spans="1:12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</row>
    <row r="810" spans="1:12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 spans="1:12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</row>
    <row r="812" spans="1:12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</row>
    <row r="813" spans="1:12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</row>
    <row r="814" spans="1:12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</row>
    <row r="815" spans="1:12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</row>
    <row r="816" spans="1:12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  <row r="817" spans="1:12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</row>
    <row r="818" spans="1:12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</row>
    <row r="819" spans="1:12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</row>
    <row r="820" spans="1:12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</row>
    <row r="821" spans="1:12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</row>
    <row r="822" spans="1:12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</row>
    <row r="823" spans="1:12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</row>
    <row r="824" spans="1:12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</row>
    <row r="825" spans="1:12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</row>
    <row r="826" spans="1:12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</row>
    <row r="827" spans="1:12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</row>
    <row r="828" spans="1:12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</row>
    <row r="829" spans="1:12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</row>
    <row r="830" spans="1:12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</row>
    <row r="831" spans="1:12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</row>
    <row r="832" spans="1:12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</row>
    <row r="833" spans="1:12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 spans="1:12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</row>
    <row r="835" spans="1:12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</row>
    <row r="836" spans="1:12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</row>
    <row r="837" spans="1:12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</row>
    <row r="838" spans="1:12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</row>
    <row r="839" spans="1:12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</row>
    <row r="840" spans="1:12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</row>
    <row r="841" spans="1:12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</row>
    <row r="842" spans="1:12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</row>
    <row r="843" spans="1:12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</row>
    <row r="844" spans="1:12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</row>
    <row r="845" spans="1:12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</row>
    <row r="846" spans="1:12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</row>
    <row r="847" spans="1:12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</row>
    <row r="848" spans="1:12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</row>
    <row r="849" spans="1:12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</row>
    <row r="850" spans="1:12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</row>
    <row r="851" spans="1:12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 spans="1:12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</row>
    <row r="853" spans="1:12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</row>
    <row r="854" spans="1:12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</row>
    <row r="855" spans="1:12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</row>
    <row r="856" spans="1:12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</row>
    <row r="857" spans="1:12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</row>
    <row r="858" spans="1:12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</row>
    <row r="859" spans="1:12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</row>
    <row r="860" spans="1:12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</row>
    <row r="861" spans="1:12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</row>
    <row r="862" spans="1:12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</row>
    <row r="863" spans="1:12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</row>
    <row r="864" spans="1:12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</row>
    <row r="865" spans="1:12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</row>
    <row r="866" spans="1:12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</row>
    <row r="867" spans="1:12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</row>
    <row r="868" spans="1:12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</row>
    <row r="869" spans="1:12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</row>
    <row r="870" spans="1:12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</row>
    <row r="871" spans="1:12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</row>
    <row r="872" spans="1:12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</row>
    <row r="873" spans="1:12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</row>
    <row r="874" spans="1:12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</row>
    <row r="875" spans="1:12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</row>
    <row r="876" spans="1:12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 spans="1:12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</row>
    <row r="878" spans="1:12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</row>
    <row r="879" spans="1:12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</row>
    <row r="880" spans="1:12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</row>
    <row r="881" spans="1:12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</row>
    <row r="882" spans="1:12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</row>
    <row r="883" spans="1:12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</row>
    <row r="884" spans="1:12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</row>
    <row r="885" spans="1:12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</row>
    <row r="886" spans="1:12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</row>
    <row r="887" spans="1:12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</row>
    <row r="888" spans="1:12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</row>
    <row r="889" spans="1:12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</row>
    <row r="890" spans="1:12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</row>
    <row r="891" spans="1:12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</row>
    <row r="892" spans="1:12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</row>
    <row r="893" spans="1:12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</row>
    <row r="894" spans="1:12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</row>
    <row r="895" spans="1:12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</row>
    <row r="896" spans="1:12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</row>
    <row r="897" spans="1:12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</row>
    <row r="898" spans="1:12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</row>
    <row r="899" spans="1:12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 spans="1:12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</row>
    <row r="901" spans="1:12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</row>
    <row r="902" spans="1:12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</row>
    <row r="903" spans="1:12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</row>
    <row r="904" spans="1:12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</row>
    <row r="905" spans="1:12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</row>
    <row r="906" spans="1:12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 spans="1:12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</row>
    <row r="908" spans="1:12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</row>
    <row r="909" spans="1:12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</row>
    <row r="910" spans="1:12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</row>
    <row r="911" spans="1:12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</row>
    <row r="912" spans="1:12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</row>
    <row r="913" spans="1:12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</row>
    <row r="914" spans="1:12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</row>
    <row r="915" spans="1:12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</row>
    <row r="916" spans="1:12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</row>
    <row r="917" spans="1:12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</row>
    <row r="918" spans="1:12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</row>
    <row r="919" spans="1:12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</row>
    <row r="920" spans="1:12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</row>
    <row r="921" spans="1:12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</row>
    <row r="922" spans="1:12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</row>
    <row r="923" spans="1:12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</row>
    <row r="924" spans="1:12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</row>
    <row r="925" spans="1:12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</row>
    <row r="926" spans="1:12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 spans="1:12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</row>
    <row r="928" spans="1:12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</row>
    <row r="929" spans="1:12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</row>
    <row r="930" spans="1:12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</row>
    <row r="931" spans="1:12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</row>
    <row r="932" spans="1:12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</row>
    <row r="933" spans="1:12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</row>
    <row r="934" spans="1:12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</row>
    <row r="935" spans="1:12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</row>
    <row r="936" spans="1:12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</row>
    <row r="937" spans="1:12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</row>
    <row r="938" spans="1:12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</row>
    <row r="939" spans="1:12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</row>
    <row r="940" spans="1:12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</row>
    <row r="941" spans="1:12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</row>
    <row r="942" spans="1:12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</row>
    <row r="943" spans="1:12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</row>
    <row r="944" spans="1:12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</row>
    <row r="945" spans="1:12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</row>
    <row r="946" spans="1:12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</row>
    <row r="947" spans="1:12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</row>
    <row r="948" spans="1:12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</row>
    <row r="949" spans="1:12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</row>
    <row r="950" spans="1:12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</row>
    <row r="951" spans="1:12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 spans="1:12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</row>
    <row r="953" spans="1:12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</row>
    <row r="954" spans="1:12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</row>
    <row r="955" spans="1:12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</row>
    <row r="956" spans="1:12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</row>
    <row r="957" spans="1:12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</row>
    <row r="958" spans="1:12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</row>
    <row r="959" spans="1:12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</row>
    <row r="960" spans="1:12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 spans="1:12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 spans="1:12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 spans="1:12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 spans="1:12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</row>
    <row r="965" spans="1:12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</row>
    <row r="966" spans="1:12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 spans="1:12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</row>
    <row r="968" spans="1:12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</row>
    <row r="969" spans="1:12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</row>
    <row r="970" spans="1:12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</row>
    <row r="971" spans="1:12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</row>
    <row r="972" spans="1:12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</row>
    <row r="973" spans="1:12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</row>
    <row r="974" spans="1:12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</row>
    <row r="975" spans="1:12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</row>
    <row r="976" spans="1:12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</row>
    <row r="977" spans="1:12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</row>
    <row r="978" spans="1:12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</row>
    <row r="979" spans="1:12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</row>
    <row r="980" spans="1:12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</row>
    <row r="981" spans="1:12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</row>
    <row r="982" spans="1:12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 spans="1:12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</row>
    <row r="984" spans="1:12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</row>
    <row r="985" spans="1:12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</row>
    <row r="986" spans="1:12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</row>
    <row r="987" spans="1:12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</row>
    <row r="988" spans="1:12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</row>
    <row r="989" spans="1:12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</row>
    <row r="990" spans="1:12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</row>
    <row r="991" spans="1:12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</row>
    <row r="992" spans="1:12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</row>
    <row r="993" spans="1:12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</row>
    <row r="994" spans="1:12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</row>
    <row r="995" spans="1:12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</row>
    <row r="996" spans="1:12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</row>
    <row r="997" spans="1:12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</row>
    <row r="998" spans="1:12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</row>
    <row r="999" spans="1:12" ht="1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</row>
    <row r="1000" spans="1:12" ht="1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</row>
    <row r="1001" spans="1:12" ht="15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</row>
    <row r="1002" spans="1:12" ht="1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</row>
  </sheetData>
  <printOptions horizontalCentered="1"/>
  <pageMargins left="0.70866141732283472" right="0.70866141732283472" top="0.98425196850393704" bottom="0.74803149606299213" header="0" footer="0"/>
  <pageSetup paperSize="9" scale="70" orientation="landscape" r:id="rId1"/>
  <headerFooter>
    <oddHeader>&amp;L&amp;G&amp;RSeries Económicas</oddHeader>
  </headerFooter>
  <rowBreaks count="1" manualBreakCount="1">
    <brk id="40" min="1" max="1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Azúcar</vt:lpstr>
      <vt:lpstr>Azúcar!Área_de_impresión</vt:lpstr>
      <vt:lpstr>Azúcar!Títulos_a_imprimir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Equipo</cp:lastModifiedBy>
  <cp:lastPrinted>2026-04-14T12:54:54Z</cp:lastPrinted>
  <dcterms:created xsi:type="dcterms:W3CDTF">2024-11-15T14:59:14Z</dcterms:created>
  <dcterms:modified xsi:type="dcterms:W3CDTF">2026-04-14T12:55:50Z</dcterms:modified>
</cp:coreProperties>
</file>